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2930" windowHeight="1164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'Лист1'!$A$1:$BA$31</definedName>
    <definedName name="_xlnm.Print_Area" localSheetId="1">'Лист2'!$A$1:$AI$50</definedName>
    <definedName name="_xlnm.Print_Area" localSheetId="2">'Лист3'!$A$1:$N$31</definedName>
  </definedNames>
  <calcPr fullCalcOnLoad="1"/>
</workbook>
</file>

<file path=xl/sharedStrings.xml><?xml version="1.0" encoding="utf-8"?>
<sst xmlns="http://schemas.openxmlformats.org/spreadsheetml/2006/main" count="386" uniqueCount="130">
  <si>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</si>
  <si>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</si>
  <si>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</si>
  <si>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</si>
  <si>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</si>
  <si>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</si>
  <si>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</si>
  <si>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</si>
  <si>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</si>
  <si>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</si>
  <si>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</si>
  <si>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</si>
  <si>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Розподіл за семестрами</t>
  </si>
  <si>
    <t>Всього</t>
  </si>
  <si>
    <t>Теоретичне навчання</t>
  </si>
  <si>
    <t>Екзаменаційна сесія</t>
  </si>
  <si>
    <t>Педагогічна (асистентська) практика</t>
  </si>
  <si>
    <t>Канікули</t>
  </si>
  <si>
    <t>Семестр</t>
  </si>
  <si>
    <t>Назва практики</t>
  </si>
  <si>
    <t>Т</t>
  </si>
  <si>
    <t>К</t>
  </si>
  <si>
    <t>Ділова іноземна мова</t>
  </si>
  <si>
    <t>Методика викладання у вищій школі</t>
  </si>
  <si>
    <t>Практикум перекладу</t>
  </si>
  <si>
    <t>Дисципліни вільного вибору студентом</t>
  </si>
  <si>
    <t>ЛЬВІВСЬКИЙ НАЦІОНАЛЬНИЙ УНІВЕРСИТЕТ ІМЕНІ ІВАНА ФРАНКА</t>
  </si>
  <si>
    <t>"Затверджую"</t>
  </si>
  <si>
    <t>__________________</t>
  </si>
  <si>
    <t>І. ГРАФІК НАВЧАЛЬНОГО ПРОЦЕСУ</t>
  </si>
  <si>
    <t>Семестри</t>
  </si>
  <si>
    <t>Кількість тижнів в семестрі</t>
  </si>
  <si>
    <t>Кількість кредитів ECTS</t>
  </si>
  <si>
    <t>Риторика ділового спілкування</t>
  </si>
  <si>
    <t>ВСЬОГО</t>
  </si>
  <si>
    <t>Практика перекладу</t>
  </si>
  <si>
    <t>Виконання магістерської роботи</t>
  </si>
  <si>
    <t>Державний іспит з практики перекладу</t>
  </si>
  <si>
    <t>МІНІСТЕРСТВО ОСВІТИ І НАУКИ УКРАЇНИ</t>
  </si>
  <si>
    <t xml:space="preserve"> </t>
  </si>
  <si>
    <t>_______________________________________</t>
  </si>
  <si>
    <t>" ______"</t>
  </si>
  <si>
    <t xml:space="preserve">                                                 Н А В Ч А Л Ь Н И Й   П Л А Н</t>
  </si>
  <si>
    <t>з галузі знань 0302 Міжнародні відносини</t>
  </si>
  <si>
    <r>
      <t xml:space="preserve">Форма навчання  </t>
    </r>
    <r>
      <rPr>
        <b/>
        <u val="single"/>
        <sz val="14"/>
        <rFont val="Arial Cyr"/>
        <family val="0"/>
      </rPr>
      <t xml:space="preserve">денна  </t>
    </r>
  </si>
  <si>
    <t>Курс</t>
  </si>
  <si>
    <t>І</t>
  </si>
  <si>
    <t>С</t>
  </si>
  <si>
    <t>П</t>
  </si>
  <si>
    <t>ДП</t>
  </si>
  <si>
    <t>ДЕ</t>
  </si>
  <si>
    <t>ІІ. ЗВЕДЕНІ ДАНІ ПО БЮДЖЕТУ ЧАСУ</t>
  </si>
  <si>
    <t>Всього за рік</t>
  </si>
  <si>
    <t>III. ПРАКТИКИ</t>
  </si>
  <si>
    <t>IV. ДЕРЖАВНА АТЕСТАЦІЯ</t>
  </si>
  <si>
    <t>Тижні</t>
  </si>
  <si>
    <t>Назва навчальної дисципліни</t>
  </si>
  <si>
    <t>Форма державної атестації</t>
  </si>
  <si>
    <t>державний екзамен</t>
  </si>
  <si>
    <t>Практика</t>
  </si>
  <si>
    <t>Державна атестація</t>
  </si>
  <si>
    <r>
      <t xml:space="preserve">Підготовки   </t>
    </r>
    <r>
      <rPr>
        <b/>
        <u val="single"/>
        <sz val="14"/>
        <rFont val="Arial Cyr"/>
        <family val="0"/>
      </rPr>
      <t>магістра</t>
    </r>
  </si>
  <si>
    <t>Позначення: Т - теоретичне навчання; С - екзаменаційна сесія; П - практика, К - канікули; ДЕ - складання державного екзамену; ДП - захист магістерської роботи</t>
  </si>
  <si>
    <t>Д - написання магістерської роботи</t>
  </si>
  <si>
    <t>Д</t>
  </si>
  <si>
    <t>V. ПЛАН НАВЧАЛЬНОГО ПРОЦЕСУ</t>
  </si>
  <si>
    <t>№ з/п</t>
  </si>
  <si>
    <t>НАЗВА НАВЧАЛЬНИХ ДИСЦИПЛІН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</si>
  <si>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</si>
  <si>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</si>
  <si>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</si>
  <si>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</si>
  <si>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Роботи</t>
  </si>
  <si>
    <t>Розподіл кредитів за семестрами</t>
  </si>
  <si>
    <t>Загальний обсяг</t>
  </si>
  <si>
    <t>Аудиторних</t>
  </si>
  <si>
    <t>Самостійна робота</t>
  </si>
  <si>
    <t>І курс</t>
  </si>
  <si>
    <t>Контрольні</t>
  </si>
  <si>
    <t>курсові</t>
  </si>
  <si>
    <t>у тому числі:</t>
  </si>
  <si>
    <t>Лекції</t>
  </si>
  <si>
    <t>Лабораторні</t>
  </si>
  <si>
    <t>Практичні</t>
  </si>
  <si>
    <t>1. НОРМАТИВНІ НАВЧАЛЬНІ ДИСЦИПЛІНИ</t>
  </si>
  <si>
    <t>2. ВИБІРКОВІ НАВЧАЛЬНІ ДИСЦИПЛІНИ</t>
  </si>
  <si>
    <t>Загальна кількість годин</t>
  </si>
  <si>
    <t>Кількість екзаменів</t>
  </si>
  <si>
    <t>Кількість заліків</t>
  </si>
  <si>
    <t>Кількість курсових робіт</t>
  </si>
  <si>
    <t>Декан факультету</t>
  </si>
  <si>
    <t>_____________________________________</t>
  </si>
  <si>
    <t>Начальник навчально-методичного відділу</t>
  </si>
  <si>
    <t>Проректор</t>
  </si>
  <si>
    <t xml:space="preserve">  </t>
  </si>
  <si>
    <t>Кваліфікація   Політолог-міжнародник. Перекладач</t>
  </si>
  <si>
    <t>спеціальністю  8.03020501 Країнознавство</t>
  </si>
  <si>
    <t>Актуальні проблеми  зовнішньої політики країн/регіонів</t>
  </si>
  <si>
    <t>Актуальні проблеми зовнішньої політики України</t>
  </si>
  <si>
    <t>Теоретичний семінар "Актуальні проблеми краєзнавчих досліджень"</t>
  </si>
  <si>
    <t>Проблеми національної та регіональної безпеки</t>
  </si>
  <si>
    <t>Аналіз та прогнозування зовнішньої політики</t>
  </si>
  <si>
    <r>
      <t xml:space="preserve">спеціалізацією </t>
    </r>
    <r>
      <rPr>
        <sz val="14"/>
        <rFont val="Arial Cyr"/>
        <family val="0"/>
      </rPr>
      <t>1)Економіка та організація міжнародного туризму та послуг; 2)Європейський Союз</t>
    </r>
  </si>
  <si>
    <t>3)Політика, економіка і право країн Центральної Європи; 4)Політика, економіка і право країн Північної Європи; 5)Міжнародна освіта</t>
  </si>
  <si>
    <t>ІІ</t>
  </si>
  <si>
    <t>Ректор   Мельник В.П.</t>
  </si>
  <si>
    <t>2015 р.</t>
  </si>
  <si>
    <r>
      <t>Строк навчання      2</t>
    </r>
    <r>
      <rPr>
        <u val="single"/>
        <sz val="14"/>
        <rFont val="Arial Cyr"/>
        <family val="0"/>
      </rPr>
      <t xml:space="preserve"> роки</t>
    </r>
  </si>
  <si>
    <t>на основі      бакалавра,  спеціаліста</t>
  </si>
  <si>
    <t xml:space="preserve">С </t>
  </si>
  <si>
    <t xml:space="preserve">Педагогічна (асистентська) практика  </t>
  </si>
  <si>
    <t>Науково-дослідна практика</t>
  </si>
  <si>
    <t xml:space="preserve"> Ухвалено Вченою радою факультету міжнародних відносин  Протокол № 20    від   12  травня  2015 р.</t>
  </si>
  <si>
    <t xml:space="preserve"> Ухвалено Вченою радою Університету  Протокол № 41/5     від    20   травня  2015 р.</t>
  </si>
  <si>
    <t>ІІ курс</t>
  </si>
  <si>
    <t>4д</t>
  </si>
  <si>
    <t>ВСЬОГО ВИБІРКОВИХ НАВЧАЛЬНИХ ДИСЦИПЛІН</t>
  </si>
  <si>
    <t>ВСЬОГО НОРМАТИВНИХ НАВЧАЛЬНИХ ДИСЦИПЛІН</t>
  </si>
  <si>
    <t>Дисципліни спеціалізації</t>
  </si>
  <si>
    <t>Місцеве самоврядування в сучасній Європі</t>
  </si>
  <si>
    <t>Політика сталого розвитку</t>
  </si>
  <si>
    <t>Спеціалізація "Економіка та організація міжнародного туризму та послуг"</t>
  </si>
  <si>
    <t>Спеціалізація "Європейський Союз"</t>
  </si>
  <si>
    <t>Спеціалізація "Політика, економіка і право країн Центральної Європи"</t>
  </si>
  <si>
    <t>Спеціалізація "Політика, економіка і право країн Північної Європи"</t>
  </si>
  <si>
    <t>Спеціалізація "Міжнародна освіта"</t>
  </si>
  <si>
    <t xml:space="preserve">Навчальний план вводиться з 2015-2016 навчального року </t>
  </si>
  <si>
    <t>Магістерська робота</t>
  </si>
  <si>
    <t>магістерська робота із захистом в ЕК</t>
  </si>
  <si>
    <t>Курсова робота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</si>
</sst>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4"/>
      <name val="Arial Cyr"/>
      <family val="0"/>
    </font>
    <font>
      <b/>
      <sz val="15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sz val="10"/>
      <color indexed="10"/>
      <name val="Arial Cyr"/>
      <family val="0"/>
    </font>
    <font>
      <sz val="9"/>
      <name val="Times New Roman Cyr"/>
      <family val="0"/>
    </font>
    <font>
      <sz val="7"/>
      <name val="Times New Roman Cyr"/>
      <family val="0"/>
    </font>
    <font>
      <b/>
      <sz val="9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double"/>
      <bottom style="double"/>
    </border>
    <border>
      <left style="thin"/>
      <right style="dotted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tted"/>
      <top style="double"/>
      <bottom style="double"/>
    </border>
    <border>
      <left style="dotted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medium"/>
      <top style="double"/>
      <bottom style="double"/>
    </border>
    <border>
      <left style="dotted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9" fontId="0" fillId="0" borderId="0" applyFont="0" applyFill="0" applyBorder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0" xfId="54" applyFont="1" applyAlignment="1">
      <alignment horizontal="center"/>
      <protection/>
    </xf>
    <xf numFmtId="0" fontId="9" fillId="0" borderId="0" xfId="54" applyFont="1" applyAlignment="1">
      <alignment horizontal="left" vertical="center" wrapText="1"/>
      <protection/>
    </xf>
    <xf numFmtId="0" fontId="6" fillId="0" borderId="0" xfId="54" applyFont="1" applyBorder="1" applyAlignment="1">
      <alignment horizontal="center"/>
      <protection/>
    </xf>
    <xf numFmtId="0" fontId="11" fillId="0" borderId="0" xfId="54" applyFont="1">
      <alignment/>
      <protection/>
    </xf>
    <xf numFmtId="0" fontId="3" fillId="0" borderId="0" xfId="54" applyFont="1">
      <alignment/>
      <protection/>
    </xf>
    <xf numFmtId="0" fontId="0" fillId="0" borderId="0" xfId="54">
      <alignment/>
      <protection/>
    </xf>
    <xf numFmtId="0" fontId="7" fillId="0" borderId="0" xfId="54" applyFont="1" applyAlignment="1">
      <alignment/>
      <protection/>
    </xf>
    <xf numFmtId="0" fontId="9" fillId="0" borderId="0" xfId="54" applyFont="1" applyAlignment="1">
      <alignment/>
      <protection/>
    </xf>
    <xf numFmtId="0" fontId="12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3" fillId="0" borderId="15" xfId="54" applyFont="1" applyBorder="1">
      <alignment/>
      <protection/>
    </xf>
    <xf numFmtId="0" fontId="0" fillId="0" borderId="0" xfId="54" applyFont="1">
      <alignment/>
      <protection/>
    </xf>
    <xf numFmtId="0" fontId="9" fillId="0" borderId="0" xfId="54" applyFont="1">
      <alignment/>
      <protection/>
    </xf>
    <xf numFmtId="0" fontId="12" fillId="0" borderId="0" xfId="54" applyFont="1" applyFill="1" applyBorder="1">
      <alignment/>
      <protection/>
    </xf>
    <xf numFmtId="0" fontId="2" fillId="0" borderId="0" xfId="54" applyFont="1">
      <alignment/>
      <protection/>
    </xf>
    <xf numFmtId="0" fontId="10" fillId="0" borderId="0" xfId="54" applyFont="1" applyAlignment="1">
      <alignment/>
      <protection/>
    </xf>
    <xf numFmtId="0" fontId="12" fillId="0" borderId="0" xfId="54" applyFont="1">
      <alignment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vertical="center" wrapText="1"/>
      <protection/>
    </xf>
    <xf numFmtId="0" fontId="0" fillId="0" borderId="14" xfId="54" applyFont="1" applyBorder="1" applyAlignment="1">
      <alignment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16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0" fillId="0" borderId="18" xfId="54" applyBorder="1">
      <alignment/>
      <protection/>
    </xf>
    <xf numFmtId="0" fontId="0" fillId="0" borderId="0" xfId="54" applyBorder="1">
      <alignment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9" xfId="54" applyFont="1" applyBorder="1" applyAlignment="1">
      <alignment horizontal="center" vertical="center"/>
      <protection/>
    </xf>
    <xf numFmtId="0" fontId="3" fillId="0" borderId="20" xfId="54" applyFont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vertical="center"/>
      <protection/>
    </xf>
    <xf numFmtId="0" fontId="3" fillId="0" borderId="22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/>
      <protection/>
    </xf>
    <xf numFmtId="0" fontId="0" fillId="0" borderId="0" xfId="54" applyFont="1" applyBorder="1">
      <alignment/>
      <protection/>
    </xf>
    <xf numFmtId="0" fontId="3" fillId="0" borderId="23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0" fillId="0" borderId="22" xfId="54" applyFont="1" applyBorder="1">
      <alignment/>
      <protection/>
    </xf>
    <xf numFmtId="0" fontId="0" fillId="0" borderId="0" xfId="54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24" xfId="54" applyFont="1" applyBorder="1">
      <alignment/>
      <protection/>
    </xf>
    <xf numFmtId="0" fontId="0" fillId="0" borderId="25" xfId="0" applyBorder="1" applyAlignment="1">
      <alignment horizontal="center" vertical="center"/>
    </xf>
    <xf numFmtId="0" fontId="16" fillId="0" borderId="0" xfId="54" applyFont="1">
      <alignment/>
      <protection/>
    </xf>
    <xf numFmtId="0" fontId="0" fillId="0" borderId="26" xfId="54" applyBorder="1">
      <alignment/>
      <protection/>
    </xf>
    <xf numFmtId="0" fontId="17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1" xfId="0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80" fontId="0" fillId="0" borderId="2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180" fontId="0" fillId="0" borderId="30" xfId="0" applyNumberForma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1" fillId="4" borderId="58" xfId="0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63" xfId="0" applyFont="1" applyFill="1" applyBorder="1" applyAlignment="1">
      <alignment horizontal="center" vertical="center"/>
    </xf>
    <xf numFmtId="0" fontId="21" fillId="4" borderId="64" xfId="0" applyFont="1" applyFill="1" applyBorder="1" applyAlignment="1">
      <alignment horizontal="center" vertical="center"/>
    </xf>
    <xf numFmtId="0" fontId="21" fillId="4" borderId="65" xfId="0" applyFont="1" applyFill="1" applyBorder="1" applyAlignment="1">
      <alignment horizontal="center" vertical="center"/>
    </xf>
    <xf numFmtId="0" fontId="21" fillId="4" borderId="66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1" fillId="4" borderId="69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textRotation="90"/>
    </xf>
    <xf numFmtId="0" fontId="0" fillId="0" borderId="0" xfId="0" applyAlignment="1">
      <alignment horizontal="center" vertical="center"/>
    </xf>
    <xf numFmtId="0" fontId="3" fillId="0" borderId="0" xfId="54" applyFont="1" applyAlignment="1">
      <alignment horizontal="left"/>
      <protection/>
    </xf>
    <xf numFmtId="0" fontId="0" fillId="0" borderId="0" xfId="0" applyBorder="1" applyAlignment="1">
      <alignment vertical="center"/>
    </xf>
    <xf numFmtId="0" fontId="3" fillId="0" borderId="0" xfId="54" applyFont="1" applyAlignment="1">
      <alignment/>
      <protection/>
    </xf>
    <xf numFmtId="0" fontId="23" fillId="0" borderId="0" xfId="0" applyFont="1" applyAlignment="1">
      <alignment horizontal="left"/>
    </xf>
    <xf numFmtId="0" fontId="0" fillId="0" borderId="0" xfId="0" applyAlignment="1">
      <alignment textRotation="90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12" fillId="0" borderId="0" xfId="54" applyFont="1" applyAlignment="1">
      <alignment/>
      <protection/>
    </xf>
    <xf numFmtId="0" fontId="3" fillId="0" borderId="71" xfId="54" applyFont="1" applyBorder="1" applyAlignment="1">
      <alignment horizontal="center" vertical="center" wrapText="1"/>
      <protection/>
    </xf>
    <xf numFmtId="0" fontId="3" fillId="0" borderId="72" xfId="54" applyFont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0" fillId="0" borderId="11" xfId="54" applyFont="1" applyBorder="1">
      <alignment/>
      <protection/>
    </xf>
    <xf numFmtId="0" fontId="0" fillId="0" borderId="12" xfId="54" applyFont="1" applyBorder="1">
      <alignment/>
      <protection/>
    </xf>
    <xf numFmtId="0" fontId="0" fillId="0" borderId="5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1" fontId="0" fillId="0" borderId="33" xfId="0" applyNumberFormat="1" applyBorder="1" applyAlignment="1">
      <alignment/>
    </xf>
    <xf numFmtId="1" fontId="0" fillId="0" borderId="37" xfId="0" applyNumberFormat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left" vertical="center" wrapText="1"/>
    </xf>
    <xf numFmtId="0" fontId="24" fillId="0" borderId="74" xfId="0" applyFont="1" applyFill="1" applyBorder="1" applyAlignment="1">
      <alignment horizontal="left" vertical="center" wrapText="1"/>
    </xf>
    <xf numFmtId="0" fontId="3" fillId="0" borderId="0" xfId="54" applyFont="1" applyAlignment="1">
      <alignment horizontal="center"/>
      <protection/>
    </xf>
    <xf numFmtId="0" fontId="0" fillId="0" borderId="0" xfId="0" applyAlignment="1">
      <alignment horizontal="center"/>
    </xf>
    <xf numFmtId="0" fontId="20" fillId="4" borderId="64" xfId="0" applyFont="1" applyFill="1" applyBorder="1" applyAlignment="1">
      <alignment horizontal="center" vertical="center" wrapText="1"/>
    </xf>
    <xf numFmtId="0" fontId="21" fillId="4" borderId="75" xfId="0" applyFont="1" applyFill="1" applyBorder="1" applyAlignment="1">
      <alignment horizontal="center" vertical="center" wrapText="1"/>
    </xf>
    <xf numFmtId="0" fontId="21" fillId="4" borderId="7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1" fillId="5" borderId="75" xfId="0" applyFont="1" applyFill="1" applyBorder="1" applyAlignment="1">
      <alignment horizontal="center" vertical="center"/>
    </xf>
    <xf numFmtId="0" fontId="21" fillId="5" borderId="7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9" xfId="54" applyFont="1" applyBorder="1" applyAlignment="1">
      <alignment horizontal="center" vertical="center"/>
      <protection/>
    </xf>
    <xf numFmtId="0" fontId="1" fillId="0" borderId="77" xfId="54" applyFont="1" applyBorder="1" applyAlignment="1">
      <alignment horizontal="center" vertical="center"/>
      <protection/>
    </xf>
    <xf numFmtId="0" fontId="1" fillId="0" borderId="14" xfId="54" applyFont="1" applyBorder="1" applyAlignment="1">
      <alignment horizontal="center" vertical="center"/>
      <protection/>
    </xf>
    <xf numFmtId="0" fontId="0" fillId="0" borderId="19" xfId="54" applyFont="1" applyBorder="1" applyAlignment="1">
      <alignment horizontal="center" vertical="center"/>
      <protection/>
    </xf>
    <xf numFmtId="0" fontId="0" fillId="0" borderId="77" xfId="54" applyFont="1" applyBorder="1" applyAlignment="1">
      <alignment horizontal="center" vertical="center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0" xfId="54" applyFont="1" applyAlignment="1">
      <alignment horizontal="left"/>
      <protection/>
    </xf>
    <xf numFmtId="0" fontId="0" fillId="0" borderId="0" xfId="54" applyAlignment="1">
      <alignment horizontal="left"/>
      <protection/>
    </xf>
    <xf numFmtId="0" fontId="0" fillId="0" borderId="22" xfId="54" applyFont="1" applyBorder="1" applyAlignment="1">
      <alignment horizontal="left"/>
      <protection/>
    </xf>
    <xf numFmtId="0" fontId="7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9" fillId="0" borderId="0" xfId="54" applyFont="1" applyAlignment="1">
      <alignment horizontal="left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27" xfId="54" applyFont="1" applyBorder="1" applyAlignment="1">
      <alignment horizontal="center" vertical="center" wrapText="1"/>
      <protection/>
    </xf>
    <xf numFmtId="0" fontId="0" fillId="0" borderId="17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22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center" vertical="center" wrapText="1"/>
      <protection/>
    </xf>
    <xf numFmtId="49" fontId="12" fillId="0" borderId="0" xfId="54" applyNumberFormat="1" applyFont="1" applyAlignment="1">
      <alignment horizontal="center"/>
      <protection/>
    </xf>
    <xf numFmtId="0" fontId="13" fillId="0" borderId="0" xfId="54" applyFont="1" applyAlignment="1">
      <alignment horizontal="center"/>
      <protection/>
    </xf>
    <xf numFmtId="0" fontId="0" fillId="0" borderId="19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/>
      <protection/>
    </xf>
    <xf numFmtId="0" fontId="0" fillId="0" borderId="11" xfId="54" applyFont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1" fillId="0" borderId="75" xfId="0" applyFont="1" applyFill="1" applyBorder="1" applyAlignment="1">
      <alignment horizontal="center" vertical="center" wrapText="1"/>
    </xf>
    <xf numFmtId="180" fontId="0" fillId="0" borderId="37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21" fillId="5" borderId="64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20" fillId="4" borderId="75" xfId="0" applyFont="1" applyFill="1" applyBorder="1" applyAlignment="1">
      <alignment horizontal="center" vertical="center" wrapText="1"/>
    </xf>
    <xf numFmtId="0" fontId="20" fillId="4" borderId="7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 vertical="center" textRotation="90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77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textRotation="90"/>
    </xf>
    <xf numFmtId="0" fontId="17" fillId="0" borderId="81" xfId="0" applyFont="1" applyBorder="1" applyAlignment="1">
      <alignment horizontal="center" vertical="center" textRotation="90"/>
    </xf>
    <xf numFmtId="0" fontId="17" fillId="0" borderId="82" xfId="0" applyFont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textRotation="90"/>
    </xf>
    <xf numFmtId="0" fontId="17" fillId="0" borderId="19" xfId="0" applyFont="1" applyBorder="1" applyAlignment="1">
      <alignment horizontal="center" vertical="center" textRotation="90"/>
    </xf>
    <xf numFmtId="0" fontId="17" fillId="0" borderId="77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77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27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2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3" fillId="0" borderId="57" xfId="54" applyFont="1" applyBorder="1" applyAlignment="1">
      <alignment horizontal="center" vertical="center" wrapText="1"/>
      <protection/>
    </xf>
    <xf numFmtId="0" fontId="3" fillId="0" borderId="48" xfId="54" applyFont="1" applyBorder="1" applyAlignment="1">
      <alignment horizontal="center" vertical="center" wrapText="1"/>
      <protection/>
    </xf>
    <xf numFmtId="0" fontId="3" fillId="0" borderId="23" xfId="54" applyFont="1" applyBorder="1" applyAlignment="1">
      <alignment horizontal="center" vertical="center" wrapText="1"/>
      <protection/>
    </xf>
    <xf numFmtId="0" fontId="3" fillId="0" borderId="86" xfId="54" applyFont="1" applyBorder="1" applyAlignment="1">
      <alignment horizontal="center" vertical="center" wrapText="1"/>
      <protection/>
    </xf>
    <xf numFmtId="0" fontId="3" fillId="0" borderId="87" xfId="54" applyFont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center" vertical="center" wrapText="1"/>
      <protection/>
    </xf>
    <xf numFmtId="0" fontId="3" fillId="0" borderId="73" xfId="54" applyFont="1" applyBorder="1" applyAlignment="1">
      <alignment horizontal="center" vertical="center" wrapText="1"/>
      <protection/>
    </xf>
    <xf numFmtId="0" fontId="3" fillId="0" borderId="74" xfId="54" applyFont="1" applyBorder="1" applyAlignment="1">
      <alignment horizontal="center" vertical="center" wrapText="1"/>
      <protection/>
    </xf>
    <xf numFmtId="0" fontId="3" fillId="0" borderId="78" xfId="54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мв_маг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0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00390625" defaultRowHeight="12.75"/>
  <cols>
    <col min="1" max="1" width="5.125" style="13" bestFit="1" customWidth="1"/>
    <col min="2" max="2" width="3.125" style="13" customWidth="1"/>
    <col min="3" max="3" width="5.00390625" style="13" customWidth="1"/>
    <col min="4" max="53" width="3.125" style="13" customWidth="1"/>
    <col min="54" max="16384" width="9.125" style="13" customWidth="1"/>
  </cols>
  <sheetData>
    <row r="1" spans="1:53" ht="18.75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N1" s="261" t="s">
        <v>38</v>
      </c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14"/>
      <c r="AL1" s="14"/>
      <c r="AM1" s="14"/>
      <c r="AN1" s="14"/>
      <c r="AO1" s="15" t="s">
        <v>39</v>
      </c>
      <c r="AP1" s="14"/>
      <c r="AQ1" s="261" t="s">
        <v>39</v>
      </c>
      <c r="AR1" s="261"/>
      <c r="AS1" s="261"/>
      <c r="AT1" s="261"/>
      <c r="AU1" s="261"/>
      <c r="AV1" s="261"/>
      <c r="AW1" s="261"/>
      <c r="AX1" s="261"/>
      <c r="AY1" s="261"/>
      <c r="AZ1" s="14"/>
      <c r="BA1" s="14"/>
    </row>
    <row r="2" spans="1:53" ht="18">
      <c r="A2" s="16" t="s">
        <v>105</v>
      </c>
      <c r="B2" s="17"/>
      <c r="C2" s="17"/>
      <c r="D2" s="18"/>
      <c r="E2" s="18"/>
      <c r="F2" s="18"/>
      <c r="G2" s="18"/>
      <c r="H2" s="18"/>
      <c r="I2" s="18"/>
      <c r="J2" s="12"/>
      <c r="K2" s="12"/>
      <c r="N2" s="261" t="s">
        <v>26</v>
      </c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14"/>
      <c r="AL2" s="14"/>
      <c r="AM2" s="14"/>
      <c r="AN2" s="14"/>
      <c r="AO2" s="15" t="s">
        <v>39</v>
      </c>
      <c r="AP2" s="14"/>
      <c r="AQ2" s="14" t="s">
        <v>39</v>
      </c>
      <c r="AR2" s="14"/>
      <c r="AS2" s="14" t="s">
        <v>39</v>
      </c>
      <c r="AT2" s="14"/>
      <c r="AU2" s="14"/>
      <c r="AV2" s="14"/>
      <c r="AW2" s="14"/>
      <c r="AX2" s="14"/>
      <c r="AY2" s="14"/>
      <c r="AZ2" s="14"/>
      <c r="BA2" s="14"/>
    </row>
    <row r="3" spans="1:58" ht="18.75" thickBot="1">
      <c r="A3" s="19" t="s">
        <v>40</v>
      </c>
      <c r="B3" s="17"/>
      <c r="C3" s="17"/>
      <c r="E3" s="12"/>
      <c r="F3" s="12"/>
      <c r="G3" s="12"/>
      <c r="H3" s="12"/>
      <c r="I3" s="12"/>
      <c r="AO3" s="15" t="s">
        <v>39</v>
      </c>
      <c r="AP3" s="14" t="s">
        <v>39</v>
      </c>
      <c r="AQ3" s="14"/>
      <c r="AR3" s="14"/>
      <c r="AS3" s="14"/>
      <c r="AT3" s="14"/>
      <c r="AU3" s="14"/>
      <c r="AV3" s="14"/>
      <c r="AW3" s="14"/>
      <c r="AX3" s="14"/>
      <c r="AY3" s="14"/>
      <c r="AZ3" s="14"/>
      <c r="BF3" s="57"/>
    </row>
    <row r="4" spans="1:52" ht="18">
      <c r="A4" s="21" t="s">
        <v>41</v>
      </c>
      <c r="D4" s="22" t="s">
        <v>28</v>
      </c>
      <c r="K4" s="272" t="s">
        <v>106</v>
      </c>
      <c r="L4" s="272"/>
      <c r="M4" s="272"/>
      <c r="AO4" s="20" t="s">
        <v>39</v>
      </c>
      <c r="AP4" s="261" t="s">
        <v>39</v>
      </c>
      <c r="AQ4" s="261"/>
      <c r="AR4" s="261"/>
      <c r="AS4" s="261"/>
      <c r="AT4" s="261"/>
      <c r="AU4" s="261"/>
      <c r="AV4" s="261"/>
      <c r="AW4" s="261"/>
      <c r="AX4" s="261"/>
      <c r="AY4" s="261"/>
      <c r="AZ4" s="261"/>
    </row>
    <row r="5" spans="1:53" ht="24.75" customHeight="1">
      <c r="A5" s="273" t="s">
        <v>42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3"/>
      <c r="AP5" s="23"/>
      <c r="AQ5" s="23"/>
      <c r="AR5" s="23"/>
      <c r="AS5" s="262" t="s">
        <v>39</v>
      </c>
      <c r="AT5" s="262"/>
      <c r="AU5" s="262"/>
      <c r="AV5" s="262"/>
      <c r="AW5" s="262"/>
      <c r="AX5" s="262"/>
      <c r="AY5" s="262"/>
      <c r="AZ5" s="262"/>
      <c r="BA5" s="262"/>
    </row>
    <row r="6" spans="1:53" ht="24.75" customHeight="1">
      <c r="A6" s="24" t="s">
        <v>61</v>
      </c>
      <c r="M6" s="24" t="s">
        <v>43</v>
      </c>
      <c r="AM6" s="264" t="s">
        <v>95</v>
      </c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</row>
    <row r="7" spans="1:53" ht="18">
      <c r="A7" s="263" t="s">
        <v>96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</row>
    <row r="8" spans="1:53" ht="18">
      <c r="A8" s="224" t="s">
        <v>102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="20" customFormat="1" ht="18">
      <c r="A9" s="20" t="s">
        <v>103</v>
      </c>
    </row>
    <row r="10" s="20" customFormat="1" ht="18">
      <c r="AM10" s="20" t="s">
        <v>107</v>
      </c>
    </row>
    <row r="11" spans="1:39" s="20" customFormat="1" ht="18">
      <c r="A11" s="24" t="s">
        <v>39</v>
      </c>
      <c r="M11" s="24" t="s">
        <v>44</v>
      </c>
      <c r="AM11" s="20" t="s">
        <v>108</v>
      </c>
    </row>
    <row r="12" spans="1:12" s="20" customFormat="1" ht="18">
      <c r="A12" s="24"/>
      <c r="L12" s="24" t="s">
        <v>39</v>
      </c>
    </row>
    <row r="13" spans="1:53" ht="16.5">
      <c r="A13" s="275" t="s">
        <v>29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</row>
    <row r="14" spans="2:53" ht="16.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s="19" customFormat="1" ht="12.75" customHeight="1">
      <c r="A15" s="276" t="s">
        <v>45</v>
      </c>
      <c r="B15" s="276" t="s">
        <v>0</v>
      </c>
      <c r="C15" s="276"/>
      <c r="D15" s="276"/>
      <c r="E15" s="276"/>
      <c r="F15" s="269" t="s">
        <v>1</v>
      </c>
      <c r="G15" s="270"/>
      <c r="H15" s="270"/>
      <c r="I15" s="271"/>
      <c r="J15" s="269" t="s">
        <v>2</v>
      </c>
      <c r="K15" s="270"/>
      <c r="L15" s="270"/>
      <c r="M15" s="270"/>
      <c r="N15" s="271"/>
      <c r="O15" s="268" t="s">
        <v>3</v>
      </c>
      <c r="P15" s="268"/>
      <c r="Q15" s="268"/>
      <c r="R15" s="268"/>
      <c r="S15" s="269" t="s">
        <v>4</v>
      </c>
      <c r="T15" s="270"/>
      <c r="U15" s="270"/>
      <c r="V15" s="270"/>
      <c r="W15" s="271"/>
      <c r="X15" s="269" t="s">
        <v>5</v>
      </c>
      <c r="Y15" s="270"/>
      <c r="Z15" s="270"/>
      <c r="AA15" s="271"/>
      <c r="AB15" s="268" t="s">
        <v>6</v>
      </c>
      <c r="AC15" s="268"/>
      <c r="AD15" s="268"/>
      <c r="AE15" s="268"/>
      <c r="AF15" s="269" t="s">
        <v>7</v>
      </c>
      <c r="AG15" s="270"/>
      <c r="AH15" s="270"/>
      <c r="AI15" s="271"/>
      <c r="AJ15" s="265" t="s">
        <v>8</v>
      </c>
      <c r="AK15" s="266"/>
      <c r="AL15" s="266"/>
      <c r="AM15" s="266"/>
      <c r="AN15" s="267"/>
      <c r="AO15" s="268" t="s">
        <v>9</v>
      </c>
      <c r="AP15" s="268"/>
      <c r="AQ15" s="268"/>
      <c r="AR15" s="268"/>
      <c r="AS15" s="269" t="s">
        <v>10</v>
      </c>
      <c r="AT15" s="270"/>
      <c r="AU15" s="270"/>
      <c r="AV15" s="270"/>
      <c r="AW15" s="271"/>
      <c r="AX15" s="268" t="s">
        <v>11</v>
      </c>
      <c r="AY15" s="268"/>
      <c r="AZ15" s="268"/>
      <c r="BA15" s="268"/>
    </row>
    <row r="16" spans="1:53" s="29" customFormat="1" ht="37.5" customHeight="1">
      <c r="A16" s="276"/>
      <c r="B16" s="25">
        <v>1</v>
      </c>
      <c r="C16" s="25">
        <v>2</v>
      </c>
      <c r="D16" s="25">
        <v>3</v>
      </c>
      <c r="E16" s="25">
        <v>4</v>
      </c>
      <c r="F16" s="25">
        <v>5</v>
      </c>
      <c r="G16" s="25">
        <v>6</v>
      </c>
      <c r="H16" s="25">
        <v>7</v>
      </c>
      <c r="I16" s="25">
        <v>8</v>
      </c>
      <c r="J16" s="25">
        <v>9</v>
      </c>
      <c r="K16" s="25">
        <v>10</v>
      </c>
      <c r="L16" s="25">
        <v>11</v>
      </c>
      <c r="M16" s="25">
        <v>12</v>
      </c>
      <c r="N16" s="25">
        <v>13</v>
      </c>
      <c r="O16" s="25">
        <v>14</v>
      </c>
      <c r="P16" s="25">
        <v>15</v>
      </c>
      <c r="Q16" s="25">
        <v>16</v>
      </c>
      <c r="R16" s="25">
        <v>17</v>
      </c>
      <c r="S16" s="26">
        <v>18</v>
      </c>
      <c r="T16" s="25">
        <v>19</v>
      </c>
      <c r="U16" s="25">
        <v>20</v>
      </c>
      <c r="V16" s="25">
        <v>21</v>
      </c>
      <c r="W16" s="26">
        <v>22</v>
      </c>
      <c r="X16" s="25">
        <v>23</v>
      </c>
      <c r="Y16" s="25">
        <v>24</v>
      </c>
      <c r="Z16" s="25">
        <v>25</v>
      </c>
      <c r="AA16" s="26">
        <v>26</v>
      </c>
      <c r="AB16" s="25">
        <v>27</v>
      </c>
      <c r="AC16" s="25">
        <v>28</v>
      </c>
      <c r="AD16" s="25">
        <v>29</v>
      </c>
      <c r="AE16" s="25">
        <v>30</v>
      </c>
      <c r="AF16" s="26">
        <v>31</v>
      </c>
      <c r="AG16" s="25">
        <v>32</v>
      </c>
      <c r="AH16" s="25">
        <v>33</v>
      </c>
      <c r="AI16" s="25">
        <v>34</v>
      </c>
      <c r="AJ16" s="27">
        <v>35</v>
      </c>
      <c r="AK16" s="28">
        <v>36</v>
      </c>
      <c r="AL16" s="28">
        <v>37</v>
      </c>
      <c r="AM16" s="28">
        <v>38</v>
      </c>
      <c r="AN16" s="28">
        <v>39</v>
      </c>
      <c r="AO16" s="25">
        <v>40</v>
      </c>
      <c r="AP16" s="25">
        <v>41</v>
      </c>
      <c r="AQ16" s="25">
        <v>42</v>
      </c>
      <c r="AR16" s="25">
        <v>43</v>
      </c>
      <c r="AS16" s="26">
        <v>44</v>
      </c>
      <c r="AT16" s="25">
        <v>45</v>
      </c>
      <c r="AU16" s="25">
        <v>46</v>
      </c>
      <c r="AV16" s="25">
        <v>47</v>
      </c>
      <c r="AW16" s="26">
        <v>48</v>
      </c>
      <c r="AX16" s="25">
        <v>49</v>
      </c>
      <c r="AY16" s="25">
        <v>50</v>
      </c>
      <c r="AZ16" s="25">
        <v>51</v>
      </c>
      <c r="BA16" s="25">
        <v>52</v>
      </c>
    </row>
    <row r="17" spans="1:53" s="227" customFormat="1" ht="19.5" customHeight="1">
      <c r="A17" s="255" t="s">
        <v>46</v>
      </c>
      <c r="B17" s="252" t="s">
        <v>20</v>
      </c>
      <c r="C17" s="252" t="s">
        <v>20</v>
      </c>
      <c r="D17" s="252" t="s">
        <v>20</v>
      </c>
      <c r="E17" s="252" t="s">
        <v>20</v>
      </c>
      <c r="F17" s="252" t="s">
        <v>20</v>
      </c>
      <c r="G17" s="252" t="s">
        <v>20</v>
      </c>
      <c r="H17" s="252" t="s">
        <v>20</v>
      </c>
      <c r="I17" s="252" t="s">
        <v>20</v>
      </c>
      <c r="J17" s="252" t="s">
        <v>20</v>
      </c>
      <c r="K17" s="252" t="s">
        <v>20</v>
      </c>
      <c r="L17" s="252" t="s">
        <v>20</v>
      </c>
      <c r="M17" s="252" t="s">
        <v>20</v>
      </c>
      <c r="N17" s="252" t="s">
        <v>20</v>
      </c>
      <c r="O17" s="252" t="s">
        <v>20</v>
      </c>
      <c r="P17" s="252" t="s">
        <v>20</v>
      </c>
      <c r="Q17" s="252" t="s">
        <v>20</v>
      </c>
      <c r="R17" s="252" t="s">
        <v>47</v>
      </c>
      <c r="S17" s="252" t="s">
        <v>109</v>
      </c>
      <c r="T17" s="252" t="s">
        <v>47</v>
      </c>
      <c r="U17" s="252" t="s">
        <v>21</v>
      </c>
      <c r="V17" s="252" t="s">
        <v>21</v>
      </c>
      <c r="W17" s="252" t="s">
        <v>21</v>
      </c>
      <c r="X17" s="252" t="s">
        <v>21</v>
      </c>
      <c r="Y17" s="252" t="s">
        <v>20</v>
      </c>
      <c r="Z17" s="252" t="s">
        <v>20</v>
      </c>
      <c r="AA17" s="252" t="s">
        <v>20</v>
      </c>
      <c r="AB17" s="252" t="s">
        <v>20</v>
      </c>
      <c r="AC17" s="252" t="s">
        <v>20</v>
      </c>
      <c r="AD17" s="252" t="s">
        <v>20</v>
      </c>
      <c r="AE17" s="252" t="s">
        <v>20</v>
      </c>
      <c r="AF17" s="252" t="s">
        <v>20</v>
      </c>
      <c r="AG17" s="252" t="s">
        <v>20</v>
      </c>
      <c r="AH17" s="252" t="s">
        <v>20</v>
      </c>
      <c r="AI17" s="252" t="s">
        <v>20</v>
      </c>
      <c r="AJ17" s="252" t="s">
        <v>20</v>
      </c>
      <c r="AK17" s="252" t="s">
        <v>20</v>
      </c>
      <c r="AL17" s="252" t="s">
        <v>20</v>
      </c>
      <c r="AM17" s="252" t="s">
        <v>20</v>
      </c>
      <c r="AN17" s="252" t="s">
        <v>20</v>
      </c>
      <c r="AO17" s="252" t="s">
        <v>47</v>
      </c>
      <c r="AP17" s="252" t="s">
        <v>47</v>
      </c>
      <c r="AQ17" s="252" t="s">
        <v>47</v>
      </c>
      <c r="AR17" s="252" t="s">
        <v>21</v>
      </c>
      <c r="AS17" s="252" t="s">
        <v>21</v>
      </c>
      <c r="AT17" s="252" t="s">
        <v>21</v>
      </c>
      <c r="AU17" s="252" t="s">
        <v>21</v>
      </c>
      <c r="AV17" s="252" t="s">
        <v>21</v>
      </c>
      <c r="AW17" s="252" t="s">
        <v>21</v>
      </c>
      <c r="AX17" s="252" t="s">
        <v>21</v>
      </c>
      <c r="AY17" s="252" t="s">
        <v>21</v>
      </c>
      <c r="AZ17" s="252" t="s">
        <v>21</v>
      </c>
      <c r="BA17" s="252" t="s">
        <v>21</v>
      </c>
    </row>
    <row r="18" spans="1:53" s="227" customFormat="1" ht="19.5" customHeight="1">
      <c r="A18" s="256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</row>
    <row r="19" spans="1:53" s="227" customFormat="1" ht="25.5" customHeight="1">
      <c r="A19" s="257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</row>
    <row r="20" spans="1:53" s="227" customFormat="1" ht="19.5" customHeight="1">
      <c r="A20" s="274" t="s">
        <v>104</v>
      </c>
      <c r="B20" s="252" t="s">
        <v>20</v>
      </c>
      <c r="C20" s="252" t="s">
        <v>20</v>
      </c>
      <c r="D20" s="252" t="s">
        <v>20</v>
      </c>
      <c r="E20" s="252" t="s">
        <v>20</v>
      </c>
      <c r="F20" s="252" t="s">
        <v>20</v>
      </c>
      <c r="G20" s="252" t="s">
        <v>20</v>
      </c>
      <c r="H20" s="252" t="s">
        <v>20</v>
      </c>
      <c r="I20" s="252" t="s">
        <v>20</v>
      </c>
      <c r="J20" s="252" t="s">
        <v>20</v>
      </c>
      <c r="K20" s="252" t="s">
        <v>20</v>
      </c>
      <c r="L20" s="252" t="s">
        <v>20</v>
      </c>
      <c r="M20" s="252" t="s">
        <v>20</v>
      </c>
      <c r="N20" s="252" t="s">
        <v>20</v>
      </c>
      <c r="O20" s="252" t="s">
        <v>20</v>
      </c>
      <c r="P20" s="252" t="s">
        <v>20</v>
      </c>
      <c r="Q20" s="252" t="s">
        <v>20</v>
      </c>
      <c r="R20" s="252" t="s">
        <v>47</v>
      </c>
      <c r="S20" s="252" t="s">
        <v>47</v>
      </c>
      <c r="T20" s="252" t="s">
        <v>47</v>
      </c>
      <c r="U20" s="252" t="s">
        <v>21</v>
      </c>
      <c r="V20" s="252" t="s">
        <v>21</v>
      </c>
      <c r="W20" s="252" t="s">
        <v>21</v>
      </c>
      <c r="X20" s="252" t="s">
        <v>21</v>
      </c>
      <c r="Y20" s="252" t="s">
        <v>48</v>
      </c>
      <c r="Z20" s="252" t="s">
        <v>48</v>
      </c>
      <c r="AA20" s="252" t="s">
        <v>48</v>
      </c>
      <c r="AB20" s="252" t="s">
        <v>48</v>
      </c>
      <c r="AC20" s="252" t="s">
        <v>48</v>
      </c>
      <c r="AD20" s="252" t="s">
        <v>48</v>
      </c>
      <c r="AE20" s="252" t="s">
        <v>48</v>
      </c>
      <c r="AF20" s="252" t="s">
        <v>48</v>
      </c>
      <c r="AG20" s="252" t="s">
        <v>48</v>
      </c>
      <c r="AH20" s="252" t="s">
        <v>48</v>
      </c>
      <c r="AI20" s="252" t="s">
        <v>64</v>
      </c>
      <c r="AJ20" s="252" t="s">
        <v>64</v>
      </c>
      <c r="AK20" s="252" t="s">
        <v>64</v>
      </c>
      <c r="AL20" s="252" t="s">
        <v>64</v>
      </c>
      <c r="AM20" s="252" t="s">
        <v>64</v>
      </c>
      <c r="AN20" s="252" t="s">
        <v>64</v>
      </c>
      <c r="AO20" s="252" t="s">
        <v>50</v>
      </c>
      <c r="AP20" s="252" t="s">
        <v>50</v>
      </c>
      <c r="AQ20" s="252" t="s">
        <v>49</v>
      </c>
      <c r="AR20" s="252" t="s">
        <v>49</v>
      </c>
      <c r="AS20" s="252"/>
      <c r="AT20" s="252"/>
      <c r="AU20" s="252"/>
      <c r="AV20" s="252"/>
      <c r="AW20" s="252"/>
      <c r="AX20" s="252"/>
      <c r="AY20" s="252"/>
      <c r="AZ20" s="252"/>
      <c r="BA20" s="252"/>
    </row>
    <row r="21" spans="1:53" s="227" customFormat="1" ht="19.5" customHeight="1">
      <c r="A21" s="256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</row>
    <row r="22" spans="1:53" s="227" customFormat="1" ht="25.5" customHeight="1">
      <c r="A22" s="257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</row>
    <row r="23" spans="1:53" ht="12.75">
      <c r="A23" s="260" t="s">
        <v>62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</row>
    <row r="24" spans="4:18" ht="12.75">
      <c r="D24" s="258" t="s">
        <v>63</v>
      </c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</row>
    <row r="25" spans="1:8" ht="15">
      <c r="A25" s="30" t="s">
        <v>39</v>
      </c>
      <c r="B25" s="30"/>
      <c r="C25" s="30"/>
      <c r="D25" s="30"/>
      <c r="E25" s="30"/>
      <c r="F25" s="30"/>
      <c r="G25" s="30"/>
      <c r="H25" s="30"/>
    </row>
    <row r="26" spans="1:3" ht="13.5" customHeight="1">
      <c r="A26" s="277" t="s">
        <v>39</v>
      </c>
      <c r="B26" s="278"/>
      <c r="C26" s="278"/>
    </row>
    <row r="30" ht="12.75">
      <c r="AM30" s="56"/>
    </row>
  </sheetData>
  <sheetProtection/>
  <mergeCells count="132">
    <mergeCell ref="AS20:AS22"/>
    <mergeCell ref="A26:C26"/>
    <mergeCell ref="AE20:AE22"/>
    <mergeCell ref="Q20:Q22"/>
    <mergeCell ref="R20:R22"/>
    <mergeCell ref="AC20:AC22"/>
    <mergeCell ref="AD20:AD22"/>
    <mergeCell ref="U20:U22"/>
    <mergeCell ref="V20:V22"/>
    <mergeCell ref="W20:W22"/>
    <mergeCell ref="AQ20:AQ22"/>
    <mergeCell ref="AR20:AR22"/>
    <mergeCell ref="AK20:AK22"/>
    <mergeCell ref="AL20:AL22"/>
    <mergeCell ref="F15:I15"/>
    <mergeCell ref="J15:N15"/>
    <mergeCell ref="O15:R15"/>
    <mergeCell ref="AT20:AT22"/>
    <mergeCell ref="AO20:AO22"/>
    <mergeCell ref="AF20:AF22"/>
    <mergeCell ref="AP20:AP22"/>
    <mergeCell ref="AM20:AM22"/>
    <mergeCell ref="AN20:AN22"/>
    <mergeCell ref="AG20:AG22"/>
    <mergeCell ref="K4:M4"/>
    <mergeCell ref="A5:AN5"/>
    <mergeCell ref="AF15:AI15"/>
    <mergeCell ref="A20:A22"/>
    <mergeCell ref="B20:B22"/>
    <mergeCell ref="C20:C22"/>
    <mergeCell ref="D20:D22"/>
    <mergeCell ref="A13:BA13"/>
    <mergeCell ref="A15:A16"/>
    <mergeCell ref="B15:E15"/>
    <mergeCell ref="AS5:BA5"/>
    <mergeCell ref="A7:V7"/>
    <mergeCell ref="AM6:BA7"/>
    <mergeCell ref="AJ15:AN15"/>
    <mergeCell ref="AO15:AR15"/>
    <mergeCell ref="AS15:AW15"/>
    <mergeCell ref="AX15:BA15"/>
    <mergeCell ref="S15:W15"/>
    <mergeCell ref="X15:AA15"/>
    <mergeCell ref="AB15:AE15"/>
    <mergeCell ref="H20:H22"/>
    <mergeCell ref="S20:S22"/>
    <mergeCell ref="K20:K22"/>
    <mergeCell ref="L20:L22"/>
    <mergeCell ref="O20:O22"/>
    <mergeCell ref="P20:P22"/>
    <mergeCell ref="I20:I22"/>
    <mergeCell ref="J20:J22"/>
    <mergeCell ref="M20:M22"/>
    <mergeCell ref="N20:N22"/>
    <mergeCell ref="AQ1:AY1"/>
    <mergeCell ref="AP4:AZ4"/>
    <mergeCell ref="N1:AJ1"/>
    <mergeCell ref="N2:AJ2"/>
    <mergeCell ref="D24:R24"/>
    <mergeCell ref="E20:E22"/>
    <mergeCell ref="F20:F22"/>
    <mergeCell ref="A23:BA23"/>
    <mergeCell ref="AX20:AX22"/>
    <mergeCell ref="AY20:AY22"/>
    <mergeCell ref="AH20:AH22"/>
    <mergeCell ref="AU20:AU22"/>
    <mergeCell ref="AA20:AA22"/>
    <mergeCell ref="G20:G22"/>
    <mergeCell ref="G17:G19"/>
    <mergeCell ref="H17:H19"/>
    <mergeCell ref="E17:E19"/>
    <mergeCell ref="F17:F19"/>
    <mergeCell ref="A17:A19"/>
    <mergeCell ref="B17:B19"/>
    <mergeCell ref="C17:C19"/>
    <mergeCell ref="D17:D19"/>
    <mergeCell ref="M17:M19"/>
    <mergeCell ref="N17:N19"/>
    <mergeCell ref="AZ20:AZ22"/>
    <mergeCell ref="BA20:BA22"/>
    <mergeCell ref="Q17:Q19"/>
    <mergeCell ref="R17:R19"/>
    <mergeCell ref="AV20:AV22"/>
    <mergeCell ref="AW20:AW22"/>
    <mergeCell ref="AI20:AI22"/>
    <mergeCell ref="AJ20:AJ22"/>
    <mergeCell ref="I17:I19"/>
    <mergeCell ref="J17:J19"/>
    <mergeCell ref="K17:K19"/>
    <mergeCell ref="L17:L19"/>
    <mergeCell ref="O17:O19"/>
    <mergeCell ref="P17:P19"/>
    <mergeCell ref="AC17:AC19"/>
    <mergeCell ref="AJ17:AJ19"/>
    <mergeCell ref="S17:S19"/>
    <mergeCell ref="T17:T19"/>
    <mergeCell ref="U17:U19"/>
    <mergeCell ref="V17:V19"/>
    <mergeCell ref="W17:W19"/>
    <mergeCell ref="AO17:AO19"/>
    <mergeCell ref="AP17:AP19"/>
    <mergeCell ref="X17:X19"/>
    <mergeCell ref="Y17:Y19"/>
    <mergeCell ref="Z17:Z19"/>
    <mergeCell ref="AA17:AA19"/>
    <mergeCell ref="AB17:AB19"/>
    <mergeCell ref="AH17:AH19"/>
    <mergeCell ref="AI17:AI19"/>
    <mergeCell ref="BA17:BA19"/>
    <mergeCell ref="AQ17:AQ19"/>
    <mergeCell ref="AR17:AR19"/>
    <mergeCell ref="AS17:AS19"/>
    <mergeCell ref="AT17:AT19"/>
    <mergeCell ref="AU17:AU19"/>
    <mergeCell ref="AW17:AW19"/>
    <mergeCell ref="AX17:AX19"/>
    <mergeCell ref="AY17:AY19"/>
    <mergeCell ref="AZ17:AZ19"/>
    <mergeCell ref="AB20:AB22"/>
    <mergeCell ref="AV17:AV19"/>
    <mergeCell ref="AK17:AK19"/>
    <mergeCell ref="AL17:AL19"/>
    <mergeCell ref="AD17:AD19"/>
    <mergeCell ref="AE17:AE19"/>
    <mergeCell ref="AF17:AF19"/>
    <mergeCell ref="AG17:AG19"/>
    <mergeCell ref="AM17:AM19"/>
    <mergeCell ref="AN17:AN19"/>
    <mergeCell ref="Y20:Y22"/>
    <mergeCell ref="Z20:Z22"/>
    <mergeCell ref="T20:T22"/>
    <mergeCell ref="X20:X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  <headerFooter alignWithMargins="0">
    <oddHeader>&amp;R&amp;F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showZeros="0" tabSelected="1" view="pageBreakPreview" zoomScaleNormal="75" zoomScaleSheetLayoutView="100" zoomScalePageLayoutView="0" workbookViewId="0" topLeftCell="C19">
      <selection activeCell="AG35" sqref="AG35"/>
    </sheetView>
  </sheetViews>
  <sheetFormatPr defaultColWidth="9.00390625" defaultRowHeight="12.75"/>
  <cols>
    <col min="1" max="1" width="2.875" style="0" customWidth="1"/>
    <col min="2" max="2" width="38.875" style="0" customWidth="1"/>
    <col min="3" max="3" width="2.00390625" style="0" customWidth="1"/>
    <col min="4" max="4" width="2.25390625" style="0" customWidth="1"/>
    <col min="5" max="5" width="2.125" style="0" customWidth="1"/>
    <col min="6" max="6" width="2.75390625" style="0" customWidth="1"/>
    <col min="7" max="7" width="3.00390625" style="0" customWidth="1"/>
    <col min="8" max="10" width="2.00390625" style="0" customWidth="1"/>
    <col min="11" max="11" width="3.25390625" style="214" customWidth="1"/>
    <col min="12" max="12" width="3.25390625" style="0" customWidth="1"/>
    <col min="13" max="13" width="5.875" style="0" customWidth="1"/>
    <col min="14" max="14" width="4.75390625" style="0" customWidth="1"/>
    <col min="15" max="15" width="4.625" style="0" customWidth="1"/>
    <col min="16" max="17" width="2.875" style="0" customWidth="1"/>
    <col min="18" max="18" width="3.75390625" style="0" customWidth="1"/>
    <col min="19" max="20" width="2.875" style="0" customWidth="1"/>
    <col min="21" max="21" width="3.625" style="0" customWidth="1"/>
    <col min="22" max="22" width="5.00390625" style="0" customWidth="1"/>
    <col min="23" max="23" width="5.25390625" style="0" customWidth="1"/>
    <col min="24" max="24" width="5.125" style="0" customWidth="1"/>
    <col min="25" max="25" width="4.625" style="0" customWidth="1"/>
    <col min="26" max="26" width="5.25390625" style="0" customWidth="1"/>
    <col min="27" max="27" width="5.125" style="0" customWidth="1"/>
    <col min="28" max="28" width="3.75390625" style="0" customWidth="1"/>
    <col min="29" max="35" width="3.25390625" style="0" customWidth="1"/>
  </cols>
  <sheetData>
    <row r="1" spans="1:35" ht="12.75">
      <c r="A1" s="288" t="s">
        <v>65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</row>
    <row r="2" spans="1:35" ht="25.5" customHeight="1">
      <c r="A2" s="289" t="s">
        <v>66</v>
      </c>
      <c r="B2" s="290" t="s">
        <v>67</v>
      </c>
      <c r="C2" s="291" t="s">
        <v>12</v>
      </c>
      <c r="D2" s="292"/>
      <c r="E2" s="292"/>
      <c r="F2" s="292"/>
      <c r="G2" s="292"/>
      <c r="H2" s="292"/>
      <c r="I2" s="292"/>
      <c r="J2" s="292"/>
      <c r="K2" s="292"/>
      <c r="L2" s="293"/>
      <c r="M2" s="294" t="s">
        <v>32</v>
      </c>
      <c r="N2" s="295"/>
      <c r="O2" s="295"/>
      <c r="P2" s="295"/>
      <c r="Q2" s="295"/>
      <c r="R2" s="295"/>
      <c r="S2" s="295"/>
      <c r="T2" s="295"/>
      <c r="U2" s="296"/>
      <c r="V2" s="291" t="s">
        <v>68</v>
      </c>
      <c r="W2" s="292"/>
      <c r="X2" s="292"/>
      <c r="Y2" s="292"/>
      <c r="Z2" s="292"/>
      <c r="AA2" s="293"/>
      <c r="AB2" s="328" t="s">
        <v>69</v>
      </c>
      <c r="AC2" s="289"/>
      <c r="AD2" s="289"/>
      <c r="AE2" s="289"/>
      <c r="AF2" s="289"/>
      <c r="AG2" s="289"/>
      <c r="AH2" s="289"/>
      <c r="AI2" s="289"/>
    </row>
    <row r="3" spans="1:35" ht="12.75">
      <c r="A3" s="289"/>
      <c r="B3" s="290"/>
      <c r="C3" s="321" t="s">
        <v>70</v>
      </c>
      <c r="D3" s="300"/>
      <c r="E3" s="300"/>
      <c r="F3" s="300"/>
      <c r="G3" s="300" t="s">
        <v>71</v>
      </c>
      <c r="H3" s="300"/>
      <c r="I3" s="300"/>
      <c r="J3" s="300"/>
      <c r="K3" s="305" t="s">
        <v>72</v>
      </c>
      <c r="L3" s="306"/>
      <c r="M3" s="310" t="s">
        <v>13</v>
      </c>
      <c r="N3" s="313" t="s">
        <v>73</v>
      </c>
      <c r="O3" s="314"/>
      <c r="P3" s="314"/>
      <c r="Q3" s="314"/>
      <c r="R3" s="314"/>
      <c r="S3" s="314"/>
      <c r="T3" s="314"/>
      <c r="U3" s="315"/>
      <c r="V3" s="331" t="s">
        <v>74</v>
      </c>
      <c r="W3" s="329" t="s">
        <v>75</v>
      </c>
      <c r="X3" s="329"/>
      <c r="Y3" s="329"/>
      <c r="Z3" s="329"/>
      <c r="AA3" s="319" t="s">
        <v>76</v>
      </c>
      <c r="AB3" s="299" t="s">
        <v>77</v>
      </c>
      <c r="AC3" s="320"/>
      <c r="AD3" s="330" t="s">
        <v>114</v>
      </c>
      <c r="AE3" s="333"/>
      <c r="AF3" s="299" t="s">
        <v>94</v>
      </c>
      <c r="AG3" s="320"/>
      <c r="AH3" s="330" t="s">
        <v>39</v>
      </c>
      <c r="AI3" s="292"/>
    </row>
    <row r="4" spans="1:35" ht="12.75">
      <c r="A4" s="289"/>
      <c r="B4" s="290"/>
      <c r="C4" s="321"/>
      <c r="D4" s="300"/>
      <c r="E4" s="300"/>
      <c r="F4" s="300"/>
      <c r="G4" s="300"/>
      <c r="H4" s="300"/>
      <c r="I4" s="300"/>
      <c r="J4" s="300"/>
      <c r="K4" s="301" t="s">
        <v>78</v>
      </c>
      <c r="L4" s="297" t="s">
        <v>79</v>
      </c>
      <c r="M4" s="311"/>
      <c r="N4" s="316"/>
      <c r="O4" s="317"/>
      <c r="P4" s="317"/>
      <c r="Q4" s="317"/>
      <c r="R4" s="317"/>
      <c r="S4" s="317"/>
      <c r="T4" s="317"/>
      <c r="U4" s="318"/>
      <c r="V4" s="331"/>
      <c r="W4" s="298" t="s">
        <v>13</v>
      </c>
      <c r="X4" s="292" t="s">
        <v>80</v>
      </c>
      <c r="Y4" s="292"/>
      <c r="Z4" s="292"/>
      <c r="AA4" s="319"/>
      <c r="AB4" s="299" t="s">
        <v>30</v>
      </c>
      <c r="AC4" s="292"/>
      <c r="AD4" s="292"/>
      <c r="AE4" s="292"/>
      <c r="AF4" s="292"/>
      <c r="AG4" s="292"/>
      <c r="AH4" s="292"/>
      <c r="AI4" s="292"/>
    </row>
    <row r="5" spans="1:35" ht="12.75">
      <c r="A5" s="289"/>
      <c r="B5" s="290"/>
      <c r="C5" s="321"/>
      <c r="D5" s="300"/>
      <c r="E5" s="300"/>
      <c r="F5" s="300"/>
      <c r="G5" s="300"/>
      <c r="H5" s="300"/>
      <c r="I5" s="300"/>
      <c r="J5" s="300"/>
      <c r="K5" s="301"/>
      <c r="L5" s="297"/>
      <c r="M5" s="311"/>
      <c r="N5" s="316"/>
      <c r="O5" s="317"/>
      <c r="P5" s="317"/>
      <c r="Q5" s="317"/>
      <c r="R5" s="317"/>
      <c r="S5" s="317"/>
      <c r="T5" s="317"/>
      <c r="U5" s="318"/>
      <c r="V5" s="331"/>
      <c r="W5" s="298"/>
      <c r="X5" s="322" t="s">
        <v>81</v>
      </c>
      <c r="Y5" s="325" t="s">
        <v>82</v>
      </c>
      <c r="Z5" s="302" t="s">
        <v>83</v>
      </c>
      <c r="AA5" s="319"/>
      <c r="AB5" s="59">
        <v>1</v>
      </c>
      <c r="AC5" s="61">
        <v>2</v>
      </c>
      <c r="AD5" s="62" t="s">
        <v>39</v>
      </c>
      <c r="AE5" s="63" t="s">
        <v>39</v>
      </c>
      <c r="AF5" s="59" t="s">
        <v>39</v>
      </c>
      <c r="AG5" s="61" t="s">
        <v>39</v>
      </c>
      <c r="AH5" s="62" t="s">
        <v>39</v>
      </c>
      <c r="AI5" s="58" t="s">
        <v>94</v>
      </c>
    </row>
    <row r="6" spans="1:35" ht="12.75">
      <c r="A6" s="289"/>
      <c r="B6" s="290"/>
      <c r="C6" s="321"/>
      <c r="D6" s="300"/>
      <c r="E6" s="300"/>
      <c r="F6" s="300"/>
      <c r="G6" s="300"/>
      <c r="H6" s="300"/>
      <c r="I6" s="300"/>
      <c r="J6" s="300"/>
      <c r="K6" s="301"/>
      <c r="L6" s="297"/>
      <c r="M6" s="311"/>
      <c r="N6" s="316"/>
      <c r="O6" s="317"/>
      <c r="P6" s="317"/>
      <c r="Q6" s="317"/>
      <c r="R6" s="317"/>
      <c r="S6" s="317"/>
      <c r="T6" s="317"/>
      <c r="U6" s="318"/>
      <c r="V6" s="331"/>
      <c r="W6" s="298"/>
      <c r="X6" s="323"/>
      <c r="Y6" s="326"/>
      <c r="Z6" s="303"/>
      <c r="AA6" s="319"/>
      <c r="AB6" s="299" t="s">
        <v>31</v>
      </c>
      <c r="AC6" s="292"/>
      <c r="AD6" s="292"/>
      <c r="AE6" s="292"/>
      <c r="AF6" s="292"/>
      <c r="AG6" s="292"/>
      <c r="AH6" s="292"/>
      <c r="AI6" s="292"/>
    </row>
    <row r="7" spans="1:35" ht="18.75" customHeight="1">
      <c r="A7" s="289"/>
      <c r="B7" s="290"/>
      <c r="C7" s="321"/>
      <c r="D7" s="300"/>
      <c r="E7" s="300"/>
      <c r="F7" s="300"/>
      <c r="G7" s="300"/>
      <c r="H7" s="300"/>
      <c r="I7" s="300"/>
      <c r="J7" s="300"/>
      <c r="K7" s="301"/>
      <c r="L7" s="297"/>
      <c r="M7" s="312"/>
      <c r="N7" s="64">
        <v>1</v>
      </c>
      <c r="O7" s="65">
        <v>2</v>
      </c>
      <c r="P7" s="66">
        <v>3</v>
      </c>
      <c r="Q7" s="65">
        <v>4</v>
      </c>
      <c r="R7" s="66">
        <v>5</v>
      </c>
      <c r="S7" s="65">
        <v>6</v>
      </c>
      <c r="T7" s="66">
        <v>7</v>
      </c>
      <c r="U7" s="67">
        <v>8</v>
      </c>
      <c r="V7" s="332"/>
      <c r="W7" s="298"/>
      <c r="X7" s="324"/>
      <c r="Y7" s="327"/>
      <c r="Z7" s="304"/>
      <c r="AA7" s="319"/>
      <c r="AB7" s="59">
        <v>16</v>
      </c>
      <c r="AC7" s="61">
        <v>16</v>
      </c>
      <c r="AD7" s="62">
        <v>16</v>
      </c>
      <c r="AE7" s="63" t="s">
        <v>39</v>
      </c>
      <c r="AF7" s="59" t="s">
        <v>39</v>
      </c>
      <c r="AG7" s="61" t="s">
        <v>39</v>
      </c>
      <c r="AH7" s="62" t="s">
        <v>39</v>
      </c>
      <c r="AI7" s="58" t="s">
        <v>39</v>
      </c>
    </row>
    <row r="8" spans="1:35" ht="18.75" customHeight="1">
      <c r="A8" s="307" t="s">
        <v>84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9"/>
    </row>
    <row r="9" spans="1:35" ht="28.5">
      <c r="A9" s="101">
        <v>1</v>
      </c>
      <c r="B9" s="3" t="s">
        <v>97</v>
      </c>
      <c r="C9" s="123">
        <v>1</v>
      </c>
      <c r="D9" s="216" t="s">
        <v>39</v>
      </c>
      <c r="E9" s="86"/>
      <c r="F9" s="88"/>
      <c r="G9" s="125" t="s">
        <v>39</v>
      </c>
      <c r="H9" s="86"/>
      <c r="I9" s="86"/>
      <c r="J9" s="88"/>
      <c r="K9" s="89"/>
      <c r="L9" s="90"/>
      <c r="M9" s="91">
        <f aca="true" t="shared" si="0" ref="M9:M17">V9/30</f>
        <v>4</v>
      </c>
      <c r="N9" s="92">
        <v>4</v>
      </c>
      <c r="O9" s="130" t="s">
        <v>39</v>
      </c>
      <c r="P9" s="94"/>
      <c r="Q9" s="93"/>
      <c r="R9" s="94"/>
      <c r="S9" s="93"/>
      <c r="T9" s="94"/>
      <c r="U9" s="95"/>
      <c r="V9" s="89">
        <f aca="true" t="shared" si="1" ref="V9:V17">W9+AA9</f>
        <v>120</v>
      </c>
      <c r="W9" s="97">
        <f aca="true" t="shared" si="2" ref="W9:W17">SUM(X9:Z9)</f>
        <v>32</v>
      </c>
      <c r="X9" s="215">
        <v>16</v>
      </c>
      <c r="Y9" s="97"/>
      <c r="Z9" s="97">
        <v>16</v>
      </c>
      <c r="AA9" s="90">
        <v>88</v>
      </c>
      <c r="AB9" s="96">
        <v>2</v>
      </c>
      <c r="AC9" s="129" t="s">
        <v>39</v>
      </c>
      <c r="AD9" s="89"/>
      <c r="AE9" s="90"/>
      <c r="AF9" s="103"/>
      <c r="AG9" s="102"/>
      <c r="AH9" s="89"/>
      <c r="AI9" s="97"/>
    </row>
    <row r="10" spans="1:35" ht="14.25">
      <c r="A10" s="101">
        <f aca="true" t="shared" si="3" ref="A10:A17">A9+1</f>
        <v>2</v>
      </c>
      <c r="B10" s="7" t="s">
        <v>23</v>
      </c>
      <c r="C10" s="123" t="s">
        <v>39</v>
      </c>
      <c r="D10" s="86"/>
      <c r="E10" s="86"/>
      <c r="F10" s="88"/>
      <c r="G10" s="87" t="s">
        <v>39</v>
      </c>
      <c r="H10" s="86"/>
      <c r="I10" s="86">
        <v>3</v>
      </c>
      <c r="J10" s="88"/>
      <c r="K10" s="89"/>
      <c r="L10" s="90"/>
      <c r="M10" s="91">
        <f t="shared" si="0"/>
        <v>2</v>
      </c>
      <c r="N10" s="92" t="s">
        <v>39</v>
      </c>
      <c r="O10" s="93"/>
      <c r="P10" s="124">
        <v>2</v>
      </c>
      <c r="Q10" s="93"/>
      <c r="R10" s="94"/>
      <c r="S10" s="93"/>
      <c r="T10" s="94"/>
      <c r="U10" s="95"/>
      <c r="V10" s="89">
        <f t="shared" si="1"/>
        <v>60</v>
      </c>
      <c r="W10" s="97">
        <f t="shared" si="2"/>
        <v>32</v>
      </c>
      <c r="X10" s="97">
        <v>16</v>
      </c>
      <c r="Y10" s="97"/>
      <c r="Z10" s="97">
        <v>16</v>
      </c>
      <c r="AA10" s="90">
        <v>28</v>
      </c>
      <c r="AB10" s="96" t="s">
        <v>39</v>
      </c>
      <c r="AC10" s="102"/>
      <c r="AD10" s="89">
        <v>2</v>
      </c>
      <c r="AE10" s="90"/>
      <c r="AF10" s="103"/>
      <c r="AG10" s="102"/>
      <c r="AH10" s="89"/>
      <c r="AI10" s="97"/>
    </row>
    <row r="11" spans="1:35" ht="28.5">
      <c r="A11" s="101">
        <f t="shared" si="3"/>
        <v>3</v>
      </c>
      <c r="B11" s="223" t="s">
        <v>100</v>
      </c>
      <c r="C11" s="123">
        <v>1</v>
      </c>
      <c r="D11" s="86"/>
      <c r="E11" s="86"/>
      <c r="F11" s="88"/>
      <c r="G11" s="125" t="s">
        <v>39</v>
      </c>
      <c r="H11" s="86"/>
      <c r="I11" s="86"/>
      <c r="J11" s="88"/>
      <c r="K11" s="89"/>
      <c r="L11" s="90"/>
      <c r="M11" s="91">
        <f t="shared" si="0"/>
        <v>3</v>
      </c>
      <c r="N11" s="126">
        <v>3</v>
      </c>
      <c r="O11" s="93"/>
      <c r="P11" s="94"/>
      <c r="Q11" s="130" t="s">
        <v>39</v>
      </c>
      <c r="R11" s="94"/>
      <c r="S11" s="93"/>
      <c r="T11" s="94"/>
      <c r="U11" s="95"/>
      <c r="V11" s="89">
        <f t="shared" si="1"/>
        <v>90</v>
      </c>
      <c r="W11" s="97">
        <f t="shared" si="2"/>
        <v>32</v>
      </c>
      <c r="X11" s="97">
        <v>16</v>
      </c>
      <c r="Y11" s="97"/>
      <c r="Z11" s="97">
        <v>16</v>
      </c>
      <c r="AA11" s="90">
        <v>58</v>
      </c>
      <c r="AB11" s="96">
        <v>2</v>
      </c>
      <c r="AC11" s="102"/>
      <c r="AD11" s="89"/>
      <c r="AE11" s="217" t="s">
        <v>39</v>
      </c>
      <c r="AF11" s="103"/>
      <c r="AG11" s="102"/>
      <c r="AH11" s="89"/>
      <c r="AI11" s="97"/>
    </row>
    <row r="12" spans="1:35" ht="28.5">
      <c r="A12" s="101">
        <f t="shared" si="3"/>
        <v>4</v>
      </c>
      <c r="B12" s="223" t="s">
        <v>98</v>
      </c>
      <c r="C12" s="123" t="s">
        <v>39</v>
      </c>
      <c r="D12" s="86"/>
      <c r="E12" s="86"/>
      <c r="F12" s="88"/>
      <c r="G12" s="125">
        <v>2</v>
      </c>
      <c r="H12" s="86"/>
      <c r="I12" s="86"/>
      <c r="J12" s="88"/>
      <c r="K12" s="89"/>
      <c r="L12" s="90"/>
      <c r="M12" s="91">
        <f t="shared" si="0"/>
        <v>3</v>
      </c>
      <c r="N12" s="92"/>
      <c r="O12" s="93">
        <v>3</v>
      </c>
      <c r="P12" s="94"/>
      <c r="Q12" s="93"/>
      <c r="R12" s="94"/>
      <c r="S12" s="93"/>
      <c r="T12" s="124" t="s">
        <v>39</v>
      </c>
      <c r="U12" s="218" t="s">
        <v>39</v>
      </c>
      <c r="V12" s="89">
        <f t="shared" si="1"/>
        <v>90</v>
      </c>
      <c r="W12" s="97">
        <f t="shared" si="2"/>
        <v>32</v>
      </c>
      <c r="X12" s="97">
        <v>16</v>
      </c>
      <c r="Y12" s="97"/>
      <c r="Z12" s="97">
        <v>16</v>
      </c>
      <c r="AA12" s="90">
        <v>58</v>
      </c>
      <c r="AB12" s="96"/>
      <c r="AC12" s="102">
        <v>2</v>
      </c>
      <c r="AD12" s="89"/>
      <c r="AE12" s="90"/>
      <c r="AF12" s="103"/>
      <c r="AG12" s="102"/>
      <c r="AH12" s="127" t="s">
        <v>39</v>
      </c>
      <c r="AI12" s="215" t="s">
        <v>39</v>
      </c>
    </row>
    <row r="13" spans="1:35" s="120" customFormat="1" ht="28.5">
      <c r="A13" s="104">
        <f t="shared" si="3"/>
        <v>5</v>
      </c>
      <c r="B13" s="223" t="s">
        <v>99</v>
      </c>
      <c r="C13" s="105" t="s">
        <v>39</v>
      </c>
      <c r="D13" s="106"/>
      <c r="E13" s="106"/>
      <c r="F13" s="107"/>
      <c r="G13" s="108">
        <v>2</v>
      </c>
      <c r="H13" s="106"/>
      <c r="I13" s="106"/>
      <c r="J13" s="107"/>
      <c r="K13" s="109"/>
      <c r="L13" s="110"/>
      <c r="M13" s="111">
        <f t="shared" si="0"/>
        <v>3</v>
      </c>
      <c r="N13" s="112"/>
      <c r="O13" s="113">
        <v>3</v>
      </c>
      <c r="P13" s="114"/>
      <c r="Q13" s="113" t="s">
        <v>39</v>
      </c>
      <c r="R13" s="114"/>
      <c r="S13" s="113" t="s">
        <v>39</v>
      </c>
      <c r="T13" s="114"/>
      <c r="U13" s="115"/>
      <c r="V13" s="109">
        <f t="shared" si="1"/>
        <v>90</v>
      </c>
      <c r="W13" s="116">
        <f t="shared" si="2"/>
        <v>32</v>
      </c>
      <c r="X13" s="116" t="s">
        <v>39</v>
      </c>
      <c r="Y13" s="116"/>
      <c r="Z13" s="116">
        <v>32</v>
      </c>
      <c r="AA13" s="110">
        <v>58</v>
      </c>
      <c r="AB13" s="117"/>
      <c r="AC13" s="118">
        <v>2</v>
      </c>
      <c r="AD13" s="109"/>
      <c r="AE13" s="110" t="s">
        <v>39</v>
      </c>
      <c r="AF13" s="119"/>
      <c r="AG13" s="118" t="s">
        <v>39</v>
      </c>
      <c r="AH13" s="109"/>
      <c r="AI13" s="116"/>
    </row>
    <row r="14" spans="1:35" s="122" customFormat="1" ht="28.5">
      <c r="A14" s="121">
        <f t="shared" si="3"/>
        <v>6</v>
      </c>
      <c r="B14" s="223" t="s">
        <v>101</v>
      </c>
      <c r="C14" s="105" t="s">
        <v>39</v>
      </c>
      <c r="D14" s="106"/>
      <c r="E14" s="106"/>
      <c r="F14" s="107"/>
      <c r="G14" s="108">
        <v>1</v>
      </c>
      <c r="H14" s="106"/>
      <c r="I14" s="106"/>
      <c r="J14" s="107"/>
      <c r="K14" s="109"/>
      <c r="L14" s="110"/>
      <c r="M14" s="111">
        <f t="shared" si="0"/>
        <v>3</v>
      </c>
      <c r="N14" s="113">
        <v>3</v>
      </c>
      <c r="P14" s="114"/>
      <c r="Q14" s="113"/>
      <c r="R14" s="114"/>
      <c r="S14" s="113" t="s">
        <v>39</v>
      </c>
      <c r="T14" s="114"/>
      <c r="U14" s="115"/>
      <c r="V14" s="109">
        <f t="shared" si="1"/>
        <v>90</v>
      </c>
      <c r="W14" s="116">
        <f t="shared" si="2"/>
        <v>32</v>
      </c>
      <c r="X14" s="116">
        <v>16</v>
      </c>
      <c r="Y14" s="116"/>
      <c r="Z14" s="116">
        <v>16</v>
      </c>
      <c r="AA14" s="110">
        <v>58</v>
      </c>
      <c r="AB14" s="117">
        <v>2</v>
      </c>
      <c r="AC14" s="118" t="s">
        <v>39</v>
      </c>
      <c r="AD14" s="109"/>
      <c r="AE14" s="110"/>
      <c r="AF14" s="119"/>
      <c r="AG14" s="118" t="s">
        <v>39</v>
      </c>
      <c r="AH14" s="109"/>
      <c r="AI14" s="116"/>
    </row>
    <row r="15" spans="1:35" ht="31.5" customHeight="1">
      <c r="A15" s="68">
        <f t="shared" si="3"/>
        <v>7</v>
      </c>
      <c r="B15" s="232" t="s">
        <v>119</v>
      </c>
      <c r="C15" s="105">
        <v>2</v>
      </c>
      <c r="D15" s="106"/>
      <c r="E15" s="106"/>
      <c r="F15" s="107"/>
      <c r="G15" s="108" t="s">
        <v>39</v>
      </c>
      <c r="H15" s="106"/>
      <c r="I15" s="106"/>
      <c r="J15" s="107"/>
      <c r="K15" s="109"/>
      <c r="L15" s="110"/>
      <c r="M15" s="91">
        <f>V15/30</f>
        <v>3</v>
      </c>
      <c r="N15" s="92"/>
      <c r="O15" s="93">
        <v>3</v>
      </c>
      <c r="P15" s="94"/>
      <c r="Q15" s="93"/>
      <c r="R15" s="94"/>
      <c r="S15" s="93"/>
      <c r="T15" s="124" t="s">
        <v>39</v>
      </c>
      <c r="U15" s="218" t="s">
        <v>39</v>
      </c>
      <c r="V15" s="89">
        <f>W15+AA15</f>
        <v>90</v>
      </c>
      <c r="W15" s="97">
        <f>SUM(X15:Z15)</f>
        <v>32</v>
      </c>
      <c r="X15" s="97">
        <v>16</v>
      </c>
      <c r="Y15" s="97"/>
      <c r="Z15" s="97">
        <v>16</v>
      </c>
      <c r="AA15" s="90">
        <v>58</v>
      </c>
      <c r="AB15" s="96"/>
      <c r="AC15" s="102">
        <v>2</v>
      </c>
      <c r="AD15" s="89"/>
      <c r="AE15" s="90"/>
      <c r="AF15" s="103"/>
      <c r="AG15" s="102"/>
      <c r="AH15" s="79"/>
      <c r="AI15" s="77"/>
    </row>
    <row r="16" spans="1:35" ht="31.5" customHeight="1">
      <c r="A16" s="68">
        <f t="shared" si="3"/>
        <v>8</v>
      </c>
      <c r="B16" s="232" t="s">
        <v>120</v>
      </c>
      <c r="C16" s="105">
        <v>2</v>
      </c>
      <c r="D16" s="106"/>
      <c r="E16" s="106"/>
      <c r="F16" s="107"/>
      <c r="G16" s="108" t="s">
        <v>39</v>
      </c>
      <c r="H16" s="106"/>
      <c r="I16" s="106"/>
      <c r="J16" s="107"/>
      <c r="K16" s="109"/>
      <c r="L16" s="110"/>
      <c r="M16" s="91">
        <f>V16/30</f>
        <v>3</v>
      </c>
      <c r="N16" s="92"/>
      <c r="O16" s="93">
        <v>3</v>
      </c>
      <c r="P16" s="94"/>
      <c r="Q16" s="93"/>
      <c r="R16" s="94"/>
      <c r="S16" s="93"/>
      <c r="T16" s="124" t="s">
        <v>39</v>
      </c>
      <c r="U16" s="218" t="s">
        <v>39</v>
      </c>
      <c r="V16" s="89">
        <f>W16+AA16</f>
        <v>90</v>
      </c>
      <c r="W16" s="97">
        <f>SUM(X16:Z16)</f>
        <v>32</v>
      </c>
      <c r="X16" s="97">
        <v>16</v>
      </c>
      <c r="Y16" s="97"/>
      <c r="Z16" s="97">
        <v>16</v>
      </c>
      <c r="AA16" s="90">
        <v>58</v>
      </c>
      <c r="AB16" s="96"/>
      <c r="AC16" s="102">
        <v>2</v>
      </c>
      <c r="AD16" s="89"/>
      <c r="AE16" s="90"/>
      <c r="AF16" s="103"/>
      <c r="AG16" s="102"/>
      <c r="AH16" s="79"/>
      <c r="AI16" s="77"/>
    </row>
    <row r="17" spans="1:35" ht="15" thickBot="1">
      <c r="A17" s="68">
        <f t="shared" si="3"/>
        <v>9</v>
      </c>
      <c r="B17" s="4" t="s">
        <v>24</v>
      </c>
      <c r="C17" s="85"/>
      <c r="D17" s="86"/>
      <c r="E17" s="86"/>
      <c r="F17" s="88"/>
      <c r="G17" s="87">
        <v>1</v>
      </c>
      <c r="H17" s="86">
        <v>2</v>
      </c>
      <c r="I17" s="86"/>
      <c r="J17" s="88"/>
      <c r="K17" s="89"/>
      <c r="L17" s="90"/>
      <c r="M17" s="91">
        <f t="shared" si="0"/>
        <v>11</v>
      </c>
      <c r="N17" s="92">
        <v>7</v>
      </c>
      <c r="O17" s="93">
        <v>4</v>
      </c>
      <c r="P17" s="94"/>
      <c r="Q17" s="93"/>
      <c r="R17" s="94"/>
      <c r="S17" s="93"/>
      <c r="T17" s="94"/>
      <c r="U17" s="218" t="s">
        <v>39</v>
      </c>
      <c r="V17" s="89">
        <f t="shared" si="1"/>
        <v>330</v>
      </c>
      <c r="W17" s="97">
        <f t="shared" si="2"/>
        <v>128</v>
      </c>
      <c r="X17" s="215" t="s">
        <v>39</v>
      </c>
      <c r="Y17" s="97"/>
      <c r="Z17" s="97">
        <v>128</v>
      </c>
      <c r="AA17" s="90">
        <v>202</v>
      </c>
      <c r="AB17" s="96">
        <v>4</v>
      </c>
      <c r="AC17" s="102">
        <v>4</v>
      </c>
      <c r="AD17" s="89"/>
      <c r="AE17" s="90"/>
      <c r="AF17" s="103"/>
      <c r="AG17" s="102"/>
      <c r="AH17" s="89"/>
      <c r="AI17" s="215" t="s">
        <v>39</v>
      </c>
    </row>
    <row r="18" spans="1:35" ht="15" thickTop="1">
      <c r="A18" s="68">
        <f>A17+1</f>
        <v>10</v>
      </c>
      <c r="B18" s="1" t="s">
        <v>33</v>
      </c>
      <c r="C18" s="69">
        <v>3</v>
      </c>
      <c r="D18" s="60"/>
      <c r="E18" s="60"/>
      <c r="F18" s="55"/>
      <c r="G18" s="60" t="s">
        <v>39</v>
      </c>
      <c r="H18" s="60"/>
      <c r="I18" s="60"/>
      <c r="J18" s="60"/>
      <c r="K18" s="70"/>
      <c r="L18" s="78"/>
      <c r="M18" s="72">
        <f aca="true" t="shared" si="4" ref="M18:M24">V18/30</f>
        <v>3</v>
      </c>
      <c r="N18" s="83" t="s">
        <v>39</v>
      </c>
      <c r="O18" s="73" t="s">
        <v>39</v>
      </c>
      <c r="P18" s="74">
        <v>3</v>
      </c>
      <c r="Q18" s="73"/>
      <c r="R18" s="74"/>
      <c r="S18" s="73"/>
      <c r="T18" s="74"/>
      <c r="U18" s="75"/>
      <c r="V18" s="76">
        <f aca="true" t="shared" si="5" ref="V18:V24">W18+AA18</f>
        <v>90</v>
      </c>
      <c r="W18" s="77">
        <f>X18+Y18+Z18</f>
        <v>32</v>
      </c>
      <c r="X18" s="77">
        <v>16</v>
      </c>
      <c r="Y18" s="77"/>
      <c r="Z18" s="77">
        <v>16</v>
      </c>
      <c r="AA18" s="78">
        <v>58</v>
      </c>
      <c r="AB18" s="84" t="s">
        <v>39</v>
      </c>
      <c r="AC18" s="71" t="s">
        <v>39</v>
      </c>
      <c r="AD18" s="79">
        <v>2</v>
      </c>
      <c r="AE18" s="80"/>
      <c r="AF18" s="76"/>
      <c r="AG18" s="71"/>
      <c r="AH18" s="79"/>
      <c r="AI18" s="77"/>
    </row>
    <row r="19" spans="1:35" ht="15" thickBot="1">
      <c r="A19" s="68">
        <f>A18+1</f>
        <v>11</v>
      </c>
      <c r="B19" s="2" t="s">
        <v>22</v>
      </c>
      <c r="C19" s="69">
        <v>1</v>
      </c>
      <c r="D19" s="60"/>
      <c r="E19" s="60"/>
      <c r="F19" s="55"/>
      <c r="G19" s="60"/>
      <c r="H19" s="60"/>
      <c r="I19" s="60"/>
      <c r="J19" s="60"/>
      <c r="K19" s="70"/>
      <c r="L19" s="78"/>
      <c r="M19" s="72">
        <f t="shared" si="4"/>
        <v>3</v>
      </c>
      <c r="N19" s="83">
        <v>3</v>
      </c>
      <c r="O19" s="73"/>
      <c r="P19" s="74"/>
      <c r="Q19" s="73"/>
      <c r="R19" s="74"/>
      <c r="S19" s="73"/>
      <c r="T19" s="74"/>
      <c r="U19" s="75"/>
      <c r="V19" s="76">
        <f t="shared" si="5"/>
        <v>90</v>
      </c>
      <c r="W19" s="77">
        <f>Y19+Z19</f>
        <v>32</v>
      </c>
      <c r="X19" s="77" t="s">
        <v>39</v>
      </c>
      <c r="Y19" s="77"/>
      <c r="Z19" s="77">
        <v>32</v>
      </c>
      <c r="AA19" s="78">
        <v>58</v>
      </c>
      <c r="AB19" s="84">
        <v>2</v>
      </c>
      <c r="AC19" s="71"/>
      <c r="AD19" s="79"/>
      <c r="AE19" s="80"/>
      <c r="AF19" s="76"/>
      <c r="AG19" s="71"/>
      <c r="AH19" s="79"/>
      <c r="AI19" s="77"/>
    </row>
    <row r="20" spans="1:35" ht="12.75" customHeight="1" thickTop="1">
      <c r="A20" s="68">
        <f>A19+1</f>
        <v>12</v>
      </c>
      <c r="B20" s="5" t="s">
        <v>16</v>
      </c>
      <c r="C20" s="131"/>
      <c r="D20" s="132"/>
      <c r="E20" s="132"/>
      <c r="F20" s="133"/>
      <c r="G20" s="125" t="s">
        <v>115</v>
      </c>
      <c r="H20" s="132"/>
      <c r="I20" s="132"/>
      <c r="J20" s="133"/>
      <c r="K20" s="134"/>
      <c r="L20" s="135"/>
      <c r="M20" s="136">
        <f t="shared" si="4"/>
        <v>9</v>
      </c>
      <c r="N20" s="137"/>
      <c r="O20" s="153" t="s">
        <v>39</v>
      </c>
      <c r="P20" s="138"/>
      <c r="Q20" s="139">
        <v>9</v>
      </c>
      <c r="R20" s="140"/>
      <c r="S20" s="141"/>
      <c r="T20" s="138"/>
      <c r="U20" s="137"/>
      <c r="V20" s="142">
        <f t="shared" si="5"/>
        <v>270</v>
      </c>
      <c r="W20" s="143"/>
      <c r="X20" s="143"/>
      <c r="Y20" s="143"/>
      <c r="Z20" s="143"/>
      <c r="AA20" s="144">
        <v>270</v>
      </c>
      <c r="AB20" s="139"/>
      <c r="AC20" s="140"/>
      <c r="AD20" s="145"/>
      <c r="AE20" s="146"/>
      <c r="AF20" s="139"/>
      <c r="AG20" s="140"/>
      <c r="AH20" s="145"/>
      <c r="AI20" s="143"/>
    </row>
    <row r="21" spans="1:35" ht="12.75" customHeight="1">
      <c r="A21" s="68">
        <f>A20+1</f>
        <v>13</v>
      </c>
      <c r="B21" s="6" t="s">
        <v>111</v>
      </c>
      <c r="C21" s="147"/>
      <c r="D21" s="148"/>
      <c r="E21" s="148"/>
      <c r="F21" s="148"/>
      <c r="G21" s="149" t="s">
        <v>115</v>
      </c>
      <c r="H21" s="148"/>
      <c r="I21" s="148"/>
      <c r="J21" s="150"/>
      <c r="K21" s="151"/>
      <c r="L21" s="152"/>
      <c r="M21" s="136">
        <f t="shared" si="4"/>
        <v>6</v>
      </c>
      <c r="N21" s="137"/>
      <c r="O21" s="153" t="s">
        <v>39</v>
      </c>
      <c r="P21" s="82" t="s">
        <v>39</v>
      </c>
      <c r="Q21" s="139">
        <v>6</v>
      </c>
      <c r="R21" s="140"/>
      <c r="S21" s="81" t="s">
        <v>39</v>
      </c>
      <c r="T21" s="138"/>
      <c r="U21" s="137"/>
      <c r="V21" s="142">
        <f t="shared" si="5"/>
        <v>180</v>
      </c>
      <c r="W21" s="143"/>
      <c r="X21" s="143"/>
      <c r="Y21" s="143"/>
      <c r="Z21" s="143"/>
      <c r="AA21" s="144">
        <v>180</v>
      </c>
      <c r="AB21" s="154"/>
      <c r="AC21" s="155"/>
      <c r="AD21" s="156"/>
      <c r="AE21" s="157"/>
      <c r="AF21" s="154"/>
      <c r="AG21" s="155"/>
      <c r="AH21" s="156"/>
      <c r="AI21" s="158"/>
    </row>
    <row r="22" spans="1:35" ht="28.5">
      <c r="A22" s="68">
        <f>A21+1</f>
        <v>14</v>
      </c>
      <c r="B22" s="6" t="s">
        <v>37</v>
      </c>
      <c r="C22" s="147"/>
      <c r="D22" s="148"/>
      <c r="E22" s="148"/>
      <c r="F22" s="150"/>
      <c r="G22" s="184"/>
      <c r="H22" s="148"/>
      <c r="I22" s="148"/>
      <c r="J22" s="150"/>
      <c r="K22" s="151"/>
      <c r="L22" s="152"/>
      <c r="M22" s="136">
        <f t="shared" si="4"/>
        <v>3</v>
      </c>
      <c r="N22" s="185"/>
      <c r="O22" s="141" t="s">
        <v>39</v>
      </c>
      <c r="P22" s="82" t="s">
        <v>39</v>
      </c>
      <c r="Q22" s="154">
        <v>3</v>
      </c>
      <c r="R22" s="155"/>
      <c r="S22" s="141"/>
      <c r="T22" s="138"/>
      <c r="U22" s="219" t="s">
        <v>39</v>
      </c>
      <c r="V22" s="142">
        <f t="shared" si="5"/>
        <v>90</v>
      </c>
      <c r="W22" s="143"/>
      <c r="X22" s="143"/>
      <c r="Y22" s="143"/>
      <c r="Z22" s="143"/>
      <c r="AA22" s="144">
        <v>90</v>
      </c>
      <c r="AB22" s="154"/>
      <c r="AC22" s="155"/>
      <c r="AD22" s="145"/>
      <c r="AE22" s="146"/>
      <c r="AF22" s="154"/>
      <c r="AG22" s="155"/>
      <c r="AH22" s="145"/>
      <c r="AI22" s="158"/>
    </row>
    <row r="23" spans="1:35" ht="15" customHeight="1" thickBot="1">
      <c r="A23" s="68">
        <f>A21+1</f>
        <v>14</v>
      </c>
      <c r="B23" s="3" t="s">
        <v>127</v>
      </c>
      <c r="C23" s="159"/>
      <c r="D23" s="160"/>
      <c r="E23" s="160"/>
      <c r="F23" s="161"/>
      <c r="G23" s="186"/>
      <c r="H23" s="160"/>
      <c r="I23" s="160"/>
      <c r="J23" s="161"/>
      <c r="K23" s="162"/>
      <c r="L23" s="163"/>
      <c r="M23" s="164">
        <f>V23/30</f>
        <v>12</v>
      </c>
      <c r="N23" s="187"/>
      <c r="O23" s="220" t="s">
        <v>39</v>
      </c>
      <c r="P23" s="230" t="s">
        <v>39</v>
      </c>
      <c r="Q23" s="165">
        <v>12</v>
      </c>
      <c r="R23" s="166"/>
      <c r="S23" s="169"/>
      <c r="T23" s="172"/>
      <c r="U23" s="222" t="s">
        <v>39</v>
      </c>
      <c r="V23" s="169">
        <f>W23+AA23</f>
        <v>360</v>
      </c>
      <c r="W23" s="168"/>
      <c r="X23" s="168"/>
      <c r="Y23" s="168"/>
      <c r="Z23" s="168"/>
      <c r="AA23" s="172">
        <v>360</v>
      </c>
      <c r="AB23" s="167"/>
      <c r="AC23" s="170"/>
      <c r="AD23" s="169"/>
      <c r="AE23" s="172"/>
      <c r="AF23" s="171"/>
      <c r="AG23" s="170"/>
      <c r="AH23" s="169"/>
      <c r="AI23" s="168"/>
    </row>
    <row r="24" spans="1:35" ht="15.75" customHeight="1" thickBot="1" thickTop="1">
      <c r="A24" s="68">
        <f>A22+1</f>
        <v>15</v>
      </c>
      <c r="B24" s="3" t="s">
        <v>129</v>
      </c>
      <c r="C24" s="159"/>
      <c r="D24" s="160"/>
      <c r="E24" s="160"/>
      <c r="F24" s="161"/>
      <c r="G24" s="186"/>
      <c r="H24" s="160"/>
      <c r="I24" s="160"/>
      <c r="J24" s="161"/>
      <c r="K24" s="162"/>
      <c r="L24" s="110">
        <v>2</v>
      </c>
      <c r="M24" s="164">
        <f t="shared" si="4"/>
        <v>3</v>
      </c>
      <c r="N24" s="187"/>
      <c r="O24" s="220">
        <v>3</v>
      </c>
      <c r="P24" s="230" t="s">
        <v>39</v>
      </c>
      <c r="Q24" s="236" t="s">
        <v>39</v>
      </c>
      <c r="R24" s="166"/>
      <c r="S24" s="169"/>
      <c r="T24" s="172"/>
      <c r="U24" s="222" t="s">
        <v>39</v>
      </c>
      <c r="V24" s="169">
        <f t="shared" si="5"/>
        <v>90</v>
      </c>
      <c r="W24" s="168"/>
      <c r="X24" s="168"/>
      <c r="Y24" s="168"/>
      <c r="Z24" s="168"/>
      <c r="AA24" s="172">
        <v>90</v>
      </c>
      <c r="AB24" s="167"/>
      <c r="AC24" s="170"/>
      <c r="AD24" s="169"/>
      <c r="AE24" s="172"/>
      <c r="AF24" s="171"/>
      <c r="AG24" s="170"/>
      <c r="AH24" s="169"/>
      <c r="AI24" s="168"/>
    </row>
    <row r="25" spans="1:35" s="100" customFormat="1" ht="14.25" thickBot="1" thickTop="1">
      <c r="A25" s="242" t="s">
        <v>34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4"/>
      <c r="M25" s="98">
        <f aca="true" t="shared" si="6" ref="M25:AE25">SUM(M9:M24)</f>
        <v>74</v>
      </c>
      <c r="N25" s="98">
        <f t="shared" si="6"/>
        <v>20</v>
      </c>
      <c r="O25" s="98">
        <f t="shared" si="6"/>
        <v>19</v>
      </c>
      <c r="P25" s="98">
        <f t="shared" si="6"/>
        <v>5</v>
      </c>
      <c r="Q25" s="98">
        <f t="shared" si="6"/>
        <v>30</v>
      </c>
      <c r="R25" s="98">
        <f t="shared" si="6"/>
        <v>0</v>
      </c>
      <c r="S25" s="98">
        <f t="shared" si="6"/>
        <v>0</v>
      </c>
      <c r="T25" s="98">
        <f t="shared" si="6"/>
        <v>0</v>
      </c>
      <c r="U25" s="98">
        <f t="shared" si="6"/>
        <v>0</v>
      </c>
      <c r="V25" s="98">
        <f t="shared" si="6"/>
        <v>2220</v>
      </c>
      <c r="W25" s="98">
        <f t="shared" si="6"/>
        <v>448</v>
      </c>
      <c r="X25" s="98">
        <f t="shared" si="6"/>
        <v>128</v>
      </c>
      <c r="Y25" s="98">
        <f t="shared" si="6"/>
        <v>0</v>
      </c>
      <c r="Z25" s="98">
        <f t="shared" si="6"/>
        <v>320</v>
      </c>
      <c r="AA25" s="98">
        <f t="shared" si="6"/>
        <v>1772</v>
      </c>
      <c r="AB25" s="98">
        <f t="shared" si="6"/>
        <v>12</v>
      </c>
      <c r="AC25" s="98">
        <f t="shared" si="6"/>
        <v>12</v>
      </c>
      <c r="AD25" s="98">
        <f t="shared" si="6"/>
        <v>4</v>
      </c>
      <c r="AE25" s="98">
        <f t="shared" si="6"/>
        <v>0</v>
      </c>
      <c r="AF25" s="99">
        <f>SUM(AF6:AF12)</f>
        <v>0</v>
      </c>
      <c r="AG25" s="99">
        <f>SUM(AG6:AG12)</f>
        <v>0</v>
      </c>
      <c r="AH25" s="99">
        <f>SUM(AH6:AH12)</f>
        <v>0</v>
      </c>
      <c r="AI25" s="99">
        <f>SUM(AI6:AI12)</f>
        <v>0</v>
      </c>
    </row>
    <row r="26" spans="1:35" ht="14.25" customHeight="1" thickBot="1" thickTop="1">
      <c r="A26" s="238" t="s">
        <v>121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84"/>
    </row>
    <row r="27" spans="1:35" ht="15" customHeight="1" thickBot="1" thickTop="1">
      <c r="A27" s="97">
        <v>1</v>
      </c>
      <c r="B27" s="5" t="s">
        <v>118</v>
      </c>
      <c r="C27" s="105">
        <v>1</v>
      </c>
      <c r="D27" s="106">
        <v>2</v>
      </c>
      <c r="E27" s="132"/>
      <c r="F27" s="133"/>
      <c r="G27" s="125">
        <v>1</v>
      </c>
      <c r="H27" s="125">
        <v>1</v>
      </c>
      <c r="I27" s="132"/>
      <c r="J27" s="133"/>
      <c r="K27" s="134"/>
      <c r="L27" s="110" t="s">
        <v>39</v>
      </c>
      <c r="M27" s="91">
        <f>V27/30</f>
        <v>16</v>
      </c>
      <c r="N27" s="92">
        <v>10</v>
      </c>
      <c r="O27" s="130">
        <v>6</v>
      </c>
      <c r="P27" s="124" t="s">
        <v>39</v>
      </c>
      <c r="Q27" s="93"/>
      <c r="R27" s="124" t="s">
        <v>39</v>
      </c>
      <c r="S27" s="93"/>
      <c r="T27" s="124" t="s">
        <v>39</v>
      </c>
      <c r="U27" s="218" t="s">
        <v>39</v>
      </c>
      <c r="V27" s="96">
        <f>W27+AA27</f>
        <v>480</v>
      </c>
      <c r="W27" s="97">
        <f>SUM(X27:Z27)</f>
        <v>144</v>
      </c>
      <c r="X27" s="97">
        <v>80</v>
      </c>
      <c r="Y27" s="97"/>
      <c r="Z27" s="97">
        <v>64</v>
      </c>
      <c r="AA27" s="128">
        <v>336</v>
      </c>
      <c r="AB27" s="89">
        <v>6</v>
      </c>
      <c r="AC27" s="217">
        <v>3</v>
      </c>
      <c r="AD27" s="221" t="s">
        <v>39</v>
      </c>
      <c r="AE27" s="102"/>
      <c r="AF27" s="139"/>
      <c r="AG27" s="140"/>
      <c r="AH27" s="145"/>
      <c r="AI27" s="143"/>
    </row>
    <row r="28" spans="1:35" ht="14.25" customHeight="1" thickBot="1" thickTop="1">
      <c r="A28" s="238" t="s">
        <v>122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84"/>
    </row>
    <row r="29" spans="1:35" ht="15" customHeight="1" thickBot="1" thickTop="1">
      <c r="A29" s="97">
        <v>1</v>
      </c>
      <c r="B29" s="5" t="s">
        <v>118</v>
      </c>
      <c r="C29" s="105">
        <v>1</v>
      </c>
      <c r="D29" s="106">
        <v>2</v>
      </c>
      <c r="E29" s="132"/>
      <c r="F29" s="133"/>
      <c r="G29" s="125">
        <v>1</v>
      </c>
      <c r="H29" s="125">
        <v>1</v>
      </c>
      <c r="I29" s="132"/>
      <c r="J29" s="133"/>
      <c r="K29" s="134"/>
      <c r="L29" s="110" t="s">
        <v>39</v>
      </c>
      <c r="M29" s="91">
        <f>V29/30</f>
        <v>16</v>
      </c>
      <c r="N29" s="92">
        <v>10</v>
      </c>
      <c r="O29" s="130">
        <v>6</v>
      </c>
      <c r="P29" s="124" t="s">
        <v>39</v>
      </c>
      <c r="Q29" s="93"/>
      <c r="R29" s="124" t="s">
        <v>39</v>
      </c>
      <c r="S29" s="93"/>
      <c r="T29" s="124" t="s">
        <v>39</v>
      </c>
      <c r="U29" s="218" t="s">
        <v>39</v>
      </c>
      <c r="V29" s="96">
        <f>W29+AA29</f>
        <v>480</v>
      </c>
      <c r="W29" s="97">
        <f>SUM(X29:Z29)</f>
        <v>144</v>
      </c>
      <c r="X29" s="97">
        <v>80</v>
      </c>
      <c r="Y29" s="97"/>
      <c r="Z29" s="97">
        <v>64</v>
      </c>
      <c r="AA29" s="128">
        <v>336</v>
      </c>
      <c r="AB29" s="89">
        <v>6</v>
      </c>
      <c r="AC29" s="217">
        <v>3</v>
      </c>
      <c r="AD29" s="221" t="s">
        <v>39</v>
      </c>
      <c r="AE29" s="102"/>
      <c r="AF29" s="139"/>
      <c r="AG29" s="140"/>
      <c r="AH29" s="145"/>
      <c r="AI29" s="143"/>
    </row>
    <row r="30" spans="1:35" ht="14.25" customHeight="1" thickBot="1" thickTop="1">
      <c r="A30" s="238" t="s">
        <v>123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84"/>
    </row>
    <row r="31" spans="1:35" ht="15" customHeight="1" thickBot="1" thickTop="1">
      <c r="A31" s="97">
        <v>1</v>
      </c>
      <c r="B31" s="5" t="s">
        <v>118</v>
      </c>
      <c r="C31" s="105">
        <v>1</v>
      </c>
      <c r="D31" s="106">
        <v>2</v>
      </c>
      <c r="E31" s="132"/>
      <c r="F31" s="133"/>
      <c r="G31" s="125">
        <v>1</v>
      </c>
      <c r="H31" s="125">
        <v>1</v>
      </c>
      <c r="I31" s="132"/>
      <c r="J31" s="133"/>
      <c r="K31" s="134"/>
      <c r="L31" s="110" t="s">
        <v>39</v>
      </c>
      <c r="M31" s="91">
        <f>V31/30</f>
        <v>16</v>
      </c>
      <c r="N31" s="92">
        <v>10</v>
      </c>
      <c r="O31" s="130">
        <v>6</v>
      </c>
      <c r="P31" s="124" t="s">
        <v>39</v>
      </c>
      <c r="Q31" s="93"/>
      <c r="R31" s="124" t="s">
        <v>39</v>
      </c>
      <c r="S31" s="93"/>
      <c r="T31" s="124" t="s">
        <v>39</v>
      </c>
      <c r="U31" s="218" t="s">
        <v>39</v>
      </c>
      <c r="V31" s="96">
        <f>W31+AA31</f>
        <v>480</v>
      </c>
      <c r="W31" s="97">
        <f>SUM(X31:Z31)</f>
        <v>144</v>
      </c>
      <c r="X31" s="97">
        <v>80</v>
      </c>
      <c r="Y31" s="97"/>
      <c r="Z31" s="97">
        <v>64</v>
      </c>
      <c r="AA31" s="128">
        <v>336</v>
      </c>
      <c r="AB31" s="89">
        <v>6</v>
      </c>
      <c r="AC31" s="217">
        <v>3</v>
      </c>
      <c r="AD31" s="221" t="s">
        <v>39</v>
      </c>
      <c r="AE31" s="102"/>
      <c r="AF31" s="139"/>
      <c r="AG31" s="140"/>
      <c r="AH31" s="145"/>
      <c r="AI31" s="143"/>
    </row>
    <row r="32" spans="1:35" ht="14.25" customHeight="1" thickBot="1" thickTop="1">
      <c r="A32" s="238" t="s">
        <v>124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84"/>
    </row>
    <row r="33" spans="1:35" ht="15" customHeight="1" thickBot="1" thickTop="1">
      <c r="A33" s="97">
        <v>1</v>
      </c>
      <c r="B33" s="5" t="s">
        <v>118</v>
      </c>
      <c r="C33" s="105">
        <v>1</v>
      </c>
      <c r="D33" s="106">
        <v>2</v>
      </c>
      <c r="E33" s="132"/>
      <c r="F33" s="133"/>
      <c r="G33" s="125">
        <v>1</v>
      </c>
      <c r="H33" s="125">
        <v>1</v>
      </c>
      <c r="I33" s="132"/>
      <c r="J33" s="133"/>
      <c r="K33" s="134"/>
      <c r="L33" s="110" t="s">
        <v>39</v>
      </c>
      <c r="M33" s="91">
        <f>V33/30</f>
        <v>16</v>
      </c>
      <c r="N33" s="92">
        <v>10</v>
      </c>
      <c r="O33" s="130">
        <v>6</v>
      </c>
      <c r="P33" s="124" t="s">
        <v>39</v>
      </c>
      <c r="Q33" s="93"/>
      <c r="R33" s="124" t="s">
        <v>39</v>
      </c>
      <c r="S33" s="93"/>
      <c r="T33" s="124" t="s">
        <v>39</v>
      </c>
      <c r="U33" s="218" t="s">
        <v>39</v>
      </c>
      <c r="V33" s="96">
        <f>W33+AA33</f>
        <v>480</v>
      </c>
      <c r="W33" s="97">
        <f>SUM(X33:Z33)</f>
        <v>144</v>
      </c>
      <c r="X33" s="97">
        <v>80</v>
      </c>
      <c r="Y33" s="97"/>
      <c r="Z33" s="97">
        <v>64</v>
      </c>
      <c r="AA33" s="128">
        <v>336</v>
      </c>
      <c r="AB33" s="89">
        <v>6</v>
      </c>
      <c r="AC33" s="217">
        <v>3</v>
      </c>
      <c r="AD33" s="221" t="s">
        <v>39</v>
      </c>
      <c r="AE33" s="102"/>
      <c r="AF33" s="139"/>
      <c r="AG33" s="140"/>
      <c r="AH33" s="145"/>
      <c r="AI33" s="143"/>
    </row>
    <row r="34" spans="1:35" ht="14.25" customHeight="1" thickBot="1" thickTop="1">
      <c r="A34" s="238" t="s">
        <v>125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84"/>
    </row>
    <row r="35" spans="1:35" ht="15" customHeight="1" thickBot="1" thickTop="1">
      <c r="A35" s="97">
        <v>1</v>
      </c>
      <c r="B35" s="5" t="s">
        <v>118</v>
      </c>
      <c r="C35" s="105">
        <v>1</v>
      </c>
      <c r="D35" s="106">
        <v>2</v>
      </c>
      <c r="E35" s="132"/>
      <c r="F35" s="133"/>
      <c r="G35" s="125">
        <v>1</v>
      </c>
      <c r="H35" s="125">
        <v>1</v>
      </c>
      <c r="I35" s="132"/>
      <c r="J35" s="133"/>
      <c r="K35" s="134"/>
      <c r="L35" s="110" t="s">
        <v>39</v>
      </c>
      <c r="M35" s="91">
        <f>V35/30</f>
        <v>16</v>
      </c>
      <c r="N35" s="92">
        <v>10</v>
      </c>
      <c r="O35" s="130">
        <v>6</v>
      </c>
      <c r="P35" s="124" t="s">
        <v>39</v>
      </c>
      <c r="Q35" s="93"/>
      <c r="R35" s="124" t="s">
        <v>39</v>
      </c>
      <c r="S35" s="93"/>
      <c r="T35" s="124" t="s">
        <v>39</v>
      </c>
      <c r="U35" s="218" t="s">
        <v>39</v>
      </c>
      <c r="V35" s="96">
        <f>W35+AA35</f>
        <v>480</v>
      </c>
      <c r="W35" s="97">
        <f>SUM(X35:Z35)</f>
        <v>144</v>
      </c>
      <c r="X35" s="97">
        <v>80</v>
      </c>
      <c r="Y35" s="97"/>
      <c r="Z35" s="97">
        <v>64</v>
      </c>
      <c r="AA35" s="128">
        <v>336</v>
      </c>
      <c r="AB35" s="89">
        <v>6</v>
      </c>
      <c r="AC35" s="217">
        <v>3</v>
      </c>
      <c r="AD35" s="221" t="s">
        <v>39</v>
      </c>
      <c r="AE35" s="102"/>
      <c r="AF35" s="139"/>
      <c r="AG35" s="140"/>
      <c r="AH35" s="145"/>
      <c r="AI35" s="143"/>
    </row>
    <row r="36" spans="1:35" s="100" customFormat="1" ht="14.25" customHeight="1" thickBot="1" thickTop="1">
      <c r="A36" s="242" t="s">
        <v>117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7"/>
      <c r="M36" s="237">
        <f>M25+M27</f>
        <v>90</v>
      </c>
      <c r="N36" s="237">
        <f>N25+N27</f>
        <v>30</v>
      </c>
      <c r="O36" s="237">
        <f>O25+O27</f>
        <v>25</v>
      </c>
      <c r="P36" s="237">
        <f>P25</f>
        <v>5</v>
      </c>
      <c r="Q36" s="237">
        <f>Q25+Q35</f>
        <v>30</v>
      </c>
      <c r="R36" s="98">
        <f>SUM(R9:R24)</f>
        <v>0</v>
      </c>
      <c r="S36" s="98">
        <f>SUM(S9:S24)</f>
        <v>0</v>
      </c>
      <c r="T36" s="99">
        <f>SUM(T9:T17)</f>
        <v>0</v>
      </c>
      <c r="U36" s="99">
        <f>SUM(U9:U17)</f>
        <v>0</v>
      </c>
      <c r="V36" s="237">
        <f>V25+V27</f>
        <v>2700</v>
      </c>
      <c r="W36" s="237">
        <f>W25+W27</f>
        <v>592</v>
      </c>
      <c r="X36" s="237">
        <f>X25+X27</f>
        <v>208</v>
      </c>
      <c r="Y36" s="237">
        <f>Y25+Y35</f>
        <v>0</v>
      </c>
      <c r="Z36" s="237">
        <f>Z25+Z27</f>
        <v>384</v>
      </c>
      <c r="AA36" s="237">
        <f>AA25+AA27</f>
        <v>2108</v>
      </c>
      <c r="AB36" s="237">
        <f>AB25+AB27</f>
        <v>18</v>
      </c>
      <c r="AC36" s="237">
        <f>AC25+AC27</f>
        <v>15</v>
      </c>
      <c r="AD36" s="237">
        <f>AD25</f>
        <v>4</v>
      </c>
      <c r="AE36" s="98">
        <f>SUM(AE9:AE24)</f>
        <v>0</v>
      </c>
      <c r="AF36" s="99">
        <f>SUM(AF9:AF17)</f>
        <v>0</v>
      </c>
      <c r="AG36" s="99">
        <f>SUM(AG9:AG17)</f>
        <v>0</v>
      </c>
      <c r="AH36" s="99">
        <f>SUM(AH9:AH17)</f>
        <v>0</v>
      </c>
      <c r="AI36" s="99">
        <f>SUM(AI9:AI17)</f>
        <v>0</v>
      </c>
    </row>
    <row r="37" spans="1:35" s="188" customFormat="1" ht="14.25" customHeight="1" thickBot="1" thickTop="1">
      <c r="A37" s="279" t="s">
        <v>85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</row>
    <row r="38" spans="1:35" ht="13.5" customHeight="1" thickBot="1" thickTop="1">
      <c r="A38" s="189"/>
      <c r="B38" s="190" t="s">
        <v>25</v>
      </c>
      <c r="C38" s="123">
        <v>2</v>
      </c>
      <c r="D38" s="216">
        <v>3</v>
      </c>
      <c r="E38" s="216">
        <v>3</v>
      </c>
      <c r="F38" s="233">
        <v>3</v>
      </c>
      <c r="G38" s="125">
        <v>3</v>
      </c>
      <c r="H38" s="216">
        <v>3</v>
      </c>
      <c r="I38" s="216" t="s">
        <v>39</v>
      </c>
      <c r="J38" s="233" t="s">
        <v>39</v>
      </c>
      <c r="K38" s="89"/>
      <c r="L38" s="217" t="s">
        <v>39</v>
      </c>
      <c r="M38" s="91">
        <f>V38/30</f>
        <v>30</v>
      </c>
      <c r="N38" s="231" t="s">
        <v>39</v>
      </c>
      <c r="O38" s="93">
        <v>5</v>
      </c>
      <c r="P38" s="94">
        <v>25</v>
      </c>
      <c r="Q38" s="93"/>
      <c r="R38" s="124" t="s">
        <v>39</v>
      </c>
      <c r="S38" s="93"/>
      <c r="T38" s="124" t="s">
        <v>39</v>
      </c>
      <c r="U38" s="218" t="s">
        <v>39</v>
      </c>
      <c r="V38" s="96">
        <f>W38+AA38</f>
        <v>900</v>
      </c>
      <c r="W38" s="97">
        <f>SUM(X38:Z38)</f>
        <v>272</v>
      </c>
      <c r="X38" s="97">
        <v>144</v>
      </c>
      <c r="Y38" s="97"/>
      <c r="Z38" s="97">
        <v>128</v>
      </c>
      <c r="AA38" s="128">
        <v>628</v>
      </c>
      <c r="AB38" s="127" t="s">
        <v>39</v>
      </c>
      <c r="AC38" s="90">
        <v>3</v>
      </c>
      <c r="AD38" s="103">
        <v>14</v>
      </c>
      <c r="AE38" s="102"/>
      <c r="AF38" s="127" t="s">
        <v>39</v>
      </c>
      <c r="AG38" s="90"/>
      <c r="AH38" s="221" t="s">
        <v>39</v>
      </c>
      <c r="AI38" s="215" t="s">
        <v>39</v>
      </c>
    </row>
    <row r="39" spans="1:35" s="100" customFormat="1" ht="12.75" customHeight="1" thickBot="1" thickTop="1">
      <c r="A39" s="242" t="s">
        <v>116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7"/>
      <c r="M39" s="173">
        <f>M38</f>
        <v>30</v>
      </c>
      <c r="N39" s="174" t="str">
        <f aca="true" t="shared" si="7" ref="N39:AI39">N38</f>
        <v> </v>
      </c>
      <c r="O39" s="176">
        <f t="shared" si="7"/>
        <v>5</v>
      </c>
      <c r="P39" s="175">
        <f t="shared" si="7"/>
        <v>25</v>
      </c>
      <c r="Q39" s="176">
        <f t="shared" si="7"/>
        <v>0</v>
      </c>
      <c r="R39" s="175" t="str">
        <f t="shared" si="7"/>
        <v> </v>
      </c>
      <c r="S39" s="176">
        <f t="shared" si="7"/>
        <v>0</v>
      </c>
      <c r="T39" s="175" t="str">
        <f t="shared" si="7"/>
        <v> </v>
      </c>
      <c r="U39" s="191" t="str">
        <f t="shared" si="7"/>
        <v> </v>
      </c>
      <c r="V39" s="177">
        <f t="shared" si="7"/>
        <v>900</v>
      </c>
      <c r="W39" s="178">
        <f t="shared" si="7"/>
        <v>272</v>
      </c>
      <c r="X39" s="178">
        <f t="shared" si="7"/>
        <v>144</v>
      </c>
      <c r="Y39" s="178">
        <f t="shared" si="7"/>
        <v>0</v>
      </c>
      <c r="Z39" s="178">
        <f t="shared" si="7"/>
        <v>128</v>
      </c>
      <c r="AA39" s="179">
        <f t="shared" si="7"/>
        <v>628</v>
      </c>
      <c r="AB39" s="180" t="str">
        <f t="shared" si="7"/>
        <v> </v>
      </c>
      <c r="AC39" s="181">
        <f t="shared" si="7"/>
        <v>3</v>
      </c>
      <c r="AD39" s="182">
        <f t="shared" si="7"/>
        <v>14</v>
      </c>
      <c r="AE39" s="183">
        <f t="shared" si="7"/>
        <v>0</v>
      </c>
      <c r="AF39" s="180" t="str">
        <f t="shared" si="7"/>
        <v> </v>
      </c>
      <c r="AG39" s="181">
        <f t="shared" si="7"/>
        <v>0</v>
      </c>
      <c r="AH39" s="182" t="str">
        <f t="shared" si="7"/>
        <v> </v>
      </c>
      <c r="AI39" s="178" t="str">
        <f t="shared" si="7"/>
        <v> </v>
      </c>
    </row>
    <row r="40" spans="1:35" ht="14.25" thickBot="1" thickTop="1">
      <c r="A40" s="283" t="s">
        <v>86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192">
        <f>M36+M39</f>
        <v>120</v>
      </c>
      <c r="N40" s="192">
        <f>N36</f>
        <v>30</v>
      </c>
      <c r="O40" s="192">
        <f>O36+O39</f>
        <v>30</v>
      </c>
      <c r="P40" s="192">
        <f>P36+P39</f>
        <v>30</v>
      </c>
      <c r="Q40" s="192">
        <f>Q36+Q39</f>
        <v>30</v>
      </c>
      <c r="R40" s="192" t="s">
        <v>39</v>
      </c>
      <c r="S40" s="192">
        <f>S36+S39</f>
        <v>0</v>
      </c>
      <c r="T40" s="192" t="s">
        <v>39</v>
      </c>
      <c r="U40" s="192" t="s">
        <v>39</v>
      </c>
      <c r="V40" s="192">
        <f aca="true" t="shared" si="8" ref="V40:AE40">V36+V39</f>
        <v>3600</v>
      </c>
      <c r="W40" s="192">
        <f t="shared" si="8"/>
        <v>864</v>
      </c>
      <c r="X40" s="192">
        <f t="shared" si="8"/>
        <v>352</v>
      </c>
      <c r="Y40" s="192">
        <f t="shared" si="8"/>
        <v>0</v>
      </c>
      <c r="Z40" s="192">
        <f t="shared" si="8"/>
        <v>512</v>
      </c>
      <c r="AA40" s="192">
        <f t="shared" si="8"/>
        <v>2736</v>
      </c>
      <c r="AB40" s="192">
        <f>AB36</f>
        <v>18</v>
      </c>
      <c r="AC40" s="192">
        <f t="shared" si="8"/>
        <v>18</v>
      </c>
      <c r="AD40" s="192">
        <f t="shared" si="8"/>
        <v>18</v>
      </c>
      <c r="AE40" s="192">
        <f t="shared" si="8"/>
        <v>0</v>
      </c>
      <c r="AF40" s="192" t="s">
        <v>39</v>
      </c>
      <c r="AG40" s="192">
        <f>AG36+AG39</f>
        <v>0</v>
      </c>
      <c r="AH40" s="192" t="s">
        <v>39</v>
      </c>
      <c r="AI40" s="192" t="s">
        <v>39</v>
      </c>
    </row>
    <row r="41" spans="1:35" ht="13.5" thickTop="1">
      <c r="A41" s="193" t="s">
        <v>87</v>
      </c>
      <c r="B41" s="194"/>
      <c r="C41" s="250">
        <f>SUM(AB41:AI41)</f>
        <v>12</v>
      </c>
      <c r="D41" s="251"/>
      <c r="E41" s="251"/>
      <c r="F41" s="245"/>
      <c r="G41" s="195"/>
      <c r="H41" s="194"/>
      <c r="I41" s="194"/>
      <c r="J41" s="196"/>
      <c r="K41" s="197"/>
      <c r="L41" s="193"/>
      <c r="M41" s="198"/>
      <c r="N41" s="199"/>
      <c r="O41" s="200"/>
      <c r="P41" s="201"/>
      <c r="Q41" s="200"/>
      <c r="R41" s="201"/>
      <c r="S41" s="200"/>
      <c r="T41" s="201"/>
      <c r="U41" s="202"/>
      <c r="V41" s="203"/>
      <c r="W41" s="204"/>
      <c r="X41" s="204"/>
      <c r="Y41" s="204"/>
      <c r="Z41" s="204"/>
      <c r="AA41" s="205"/>
      <c r="AB41" s="84">
        <v>4</v>
      </c>
      <c r="AC41" s="80">
        <v>4</v>
      </c>
      <c r="AD41" s="76">
        <v>4</v>
      </c>
      <c r="AE41" s="71" t="s">
        <v>39</v>
      </c>
      <c r="AF41" s="79" t="s">
        <v>39</v>
      </c>
      <c r="AG41" s="80" t="s">
        <v>39</v>
      </c>
      <c r="AH41" s="76" t="s">
        <v>39</v>
      </c>
      <c r="AI41" s="77" t="s">
        <v>39</v>
      </c>
    </row>
    <row r="42" spans="1:35" ht="12.75">
      <c r="A42" s="193" t="s">
        <v>88</v>
      </c>
      <c r="B42" s="194"/>
      <c r="C42" s="206"/>
      <c r="D42" s="194"/>
      <c r="E42" s="194"/>
      <c r="F42" s="196"/>
      <c r="G42" s="285">
        <f>SUM(AB42:AI42)</f>
        <v>11</v>
      </c>
      <c r="H42" s="251"/>
      <c r="I42" s="251"/>
      <c r="J42" s="245"/>
      <c r="K42" s="197"/>
      <c r="L42" s="193"/>
      <c r="M42" s="198"/>
      <c r="N42" s="199"/>
      <c r="O42" s="200"/>
      <c r="P42" s="201"/>
      <c r="Q42" s="200"/>
      <c r="R42" s="201"/>
      <c r="S42" s="200"/>
      <c r="T42" s="201"/>
      <c r="U42" s="202"/>
      <c r="V42" s="203"/>
      <c r="W42" s="204"/>
      <c r="X42" s="204"/>
      <c r="Y42" s="204"/>
      <c r="Z42" s="204"/>
      <c r="AA42" s="205"/>
      <c r="AB42" s="84">
        <v>3</v>
      </c>
      <c r="AC42" s="80">
        <v>3</v>
      </c>
      <c r="AD42" s="76">
        <v>3</v>
      </c>
      <c r="AE42" s="71">
        <v>2</v>
      </c>
      <c r="AF42" s="79" t="s">
        <v>39</v>
      </c>
      <c r="AG42" s="80" t="s">
        <v>39</v>
      </c>
      <c r="AH42" s="80" t="s">
        <v>39</v>
      </c>
      <c r="AI42" s="80" t="s">
        <v>39</v>
      </c>
    </row>
    <row r="43" spans="1:35" ht="12.75">
      <c r="A43" s="193" t="s">
        <v>89</v>
      </c>
      <c r="B43" s="194"/>
      <c r="C43" s="206"/>
      <c r="D43" s="194"/>
      <c r="E43" s="194"/>
      <c r="F43" s="196"/>
      <c r="G43" s="195"/>
      <c r="H43" s="194"/>
      <c r="I43" s="194"/>
      <c r="J43" s="196"/>
      <c r="K43" s="197"/>
      <c r="L43" s="71">
        <v>1</v>
      </c>
      <c r="M43" s="198"/>
      <c r="N43" s="199"/>
      <c r="O43" s="200"/>
      <c r="P43" s="201"/>
      <c r="Q43" s="200"/>
      <c r="R43" s="201"/>
      <c r="S43" s="200"/>
      <c r="T43" s="201"/>
      <c r="U43" s="202"/>
      <c r="V43" s="203"/>
      <c r="W43" s="204"/>
      <c r="X43" s="204"/>
      <c r="Y43" s="204"/>
      <c r="Z43" s="204"/>
      <c r="AA43" s="205"/>
      <c r="AB43" s="84" t="s">
        <v>39</v>
      </c>
      <c r="AC43" s="80">
        <v>1</v>
      </c>
      <c r="AD43" s="76" t="s">
        <v>39</v>
      </c>
      <c r="AE43" s="71" t="s">
        <v>39</v>
      </c>
      <c r="AF43" s="79" t="s">
        <v>39</v>
      </c>
      <c r="AG43" s="80" t="s">
        <v>39</v>
      </c>
      <c r="AH43" s="76" t="s">
        <v>39</v>
      </c>
      <c r="AI43" s="77" t="s">
        <v>39</v>
      </c>
    </row>
    <row r="44" spans="1:35" ht="12.75">
      <c r="A44" s="193" t="s">
        <v>32</v>
      </c>
      <c r="B44" s="194"/>
      <c r="C44" s="206"/>
      <c r="D44" s="194"/>
      <c r="E44" s="194"/>
      <c r="F44" s="196"/>
      <c r="G44" s="195"/>
      <c r="H44" s="194"/>
      <c r="I44" s="194"/>
      <c r="J44" s="196"/>
      <c r="K44" s="197"/>
      <c r="L44" s="193"/>
      <c r="M44" s="72">
        <f>SUM(N44:U44)</f>
        <v>120</v>
      </c>
      <c r="N44" s="83">
        <f>N36</f>
        <v>30</v>
      </c>
      <c r="O44" s="83">
        <f>O36+O39</f>
        <v>30</v>
      </c>
      <c r="P44" s="83">
        <f>P36+P39</f>
        <v>30</v>
      </c>
      <c r="Q44" s="83">
        <f>Q36+Q39</f>
        <v>30</v>
      </c>
      <c r="R44" s="83" t="s">
        <v>39</v>
      </c>
      <c r="S44" s="83">
        <f>S36+S39</f>
        <v>0</v>
      </c>
      <c r="T44" s="83" t="s">
        <v>39</v>
      </c>
      <c r="U44" s="83" t="s">
        <v>39</v>
      </c>
      <c r="V44" s="203"/>
      <c r="W44" s="204"/>
      <c r="X44" s="204"/>
      <c r="Y44" s="204"/>
      <c r="Z44" s="204"/>
      <c r="AA44" s="205"/>
      <c r="AB44" s="234">
        <f>N44</f>
        <v>30</v>
      </c>
      <c r="AC44" s="234">
        <f>O44</f>
        <v>30</v>
      </c>
      <c r="AD44" s="235">
        <f>P44</f>
        <v>30</v>
      </c>
      <c r="AE44" s="235">
        <f>Q44</f>
        <v>30</v>
      </c>
      <c r="AF44" s="280" t="s">
        <v>39</v>
      </c>
      <c r="AG44" s="281"/>
      <c r="AH44" s="280" t="s">
        <v>39</v>
      </c>
      <c r="AI44" s="282"/>
    </row>
    <row r="45" spans="6:35" ht="15">
      <c r="F45" s="207"/>
      <c r="G45" s="207"/>
      <c r="H45" s="207"/>
      <c r="I45" s="207"/>
      <c r="J45" s="207"/>
      <c r="K45" s="208"/>
      <c r="L45" s="207"/>
      <c r="M45" s="247" t="s">
        <v>126</v>
      </c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</row>
    <row r="46" spans="2:35" ht="14.25">
      <c r="B46" s="240" t="s">
        <v>112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</row>
    <row r="47" spans="2:35" ht="14.25">
      <c r="B47" s="240" t="s">
        <v>113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</row>
    <row r="48" spans="2:35" ht="14.25">
      <c r="B48" s="210" t="s">
        <v>90</v>
      </c>
      <c r="C48" s="246" t="s">
        <v>91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11"/>
      <c r="Q48" s="211"/>
      <c r="R48" s="211"/>
      <c r="S48" s="211"/>
      <c r="T48" s="211"/>
      <c r="U48" s="211"/>
      <c r="V48" s="211"/>
      <c r="W48" s="209" t="s">
        <v>39</v>
      </c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</row>
    <row r="49" spans="3:35" ht="14.25"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12" t="s">
        <v>92</v>
      </c>
      <c r="Q49" s="212"/>
      <c r="R49" s="212"/>
      <c r="S49" s="212"/>
      <c r="AA49" s="241" t="s">
        <v>91</v>
      </c>
      <c r="AB49" s="241"/>
      <c r="AC49" s="241"/>
      <c r="AD49" s="241"/>
      <c r="AE49" s="241"/>
      <c r="AF49" s="241"/>
      <c r="AG49" s="241"/>
      <c r="AH49" s="241"/>
      <c r="AI49" s="241"/>
    </row>
    <row r="50" spans="2:15" ht="15">
      <c r="B50" s="213" t="s">
        <v>93</v>
      </c>
      <c r="C50" s="246" t="s">
        <v>91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</row>
  </sheetData>
  <sheetProtection/>
  <mergeCells count="50">
    <mergeCell ref="V2:AA2"/>
    <mergeCell ref="X5:X7"/>
    <mergeCell ref="Y5:Y7"/>
    <mergeCell ref="AB2:AI2"/>
    <mergeCell ref="W3:Z3"/>
    <mergeCell ref="AF3:AG3"/>
    <mergeCell ref="AH3:AI3"/>
    <mergeCell ref="V3:V7"/>
    <mergeCell ref="AD3:AE3"/>
    <mergeCell ref="K4:K7"/>
    <mergeCell ref="Z5:Z7"/>
    <mergeCell ref="K3:L3"/>
    <mergeCell ref="A8:AI8"/>
    <mergeCell ref="M3:M7"/>
    <mergeCell ref="N3:U6"/>
    <mergeCell ref="AA3:AA7"/>
    <mergeCell ref="AB3:AC3"/>
    <mergeCell ref="AB4:AI4"/>
    <mergeCell ref="C3:F7"/>
    <mergeCell ref="A1:AI1"/>
    <mergeCell ref="A2:A7"/>
    <mergeCell ref="B2:B7"/>
    <mergeCell ref="C2:L2"/>
    <mergeCell ref="M2:U2"/>
    <mergeCell ref="L4:L7"/>
    <mergeCell ref="W4:W7"/>
    <mergeCell ref="AB6:AI6"/>
    <mergeCell ref="X4:Z4"/>
    <mergeCell ref="G3:J7"/>
    <mergeCell ref="A25:L25"/>
    <mergeCell ref="A26:AI26"/>
    <mergeCell ref="AA49:AI49"/>
    <mergeCell ref="G42:J42"/>
    <mergeCell ref="A36:L36"/>
    <mergeCell ref="A39:L39"/>
    <mergeCell ref="A34:AI34"/>
    <mergeCell ref="A28:AI28"/>
    <mergeCell ref="A30:AI30"/>
    <mergeCell ref="A32:AI32"/>
    <mergeCell ref="C50:O50"/>
    <mergeCell ref="M45:AI45"/>
    <mergeCell ref="B46:Y46"/>
    <mergeCell ref="B47:Y47"/>
    <mergeCell ref="C48:O48"/>
    <mergeCell ref="C49:O49"/>
    <mergeCell ref="A37:AI37"/>
    <mergeCell ref="AF44:AG44"/>
    <mergeCell ref="AH44:AI44"/>
    <mergeCell ref="A40:L40"/>
    <mergeCell ref="C41:F41"/>
  </mergeCells>
  <printOptions horizontalCentered="1" verticalCentered="1"/>
  <pageMargins left="0.1968503937007874" right="0.1968503937007874" top="0.1968503937007874" bottom="0.1968503937007874" header="0.11811023622047245" footer="0.5118110236220472"/>
  <pageSetup horizontalDpi="600" verticalDpi="600" orientation="landscape" paperSize="9" scale="89" r:id="rId1"/>
  <headerFooter alignWithMargins="0">
    <oddHeader>&amp;R&amp;F &amp;A</oddHeader>
  </headerFooter>
  <rowBreaks count="1" manualBreakCount="1">
    <brk id="36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showZeros="0" view="pageBreakPreview" zoomScale="75" zoomScaleNormal="75" zoomScaleSheetLayoutView="75" zoomScalePageLayoutView="0" workbookViewId="0" topLeftCell="A1">
      <selection activeCell="L11" sqref="L11"/>
    </sheetView>
  </sheetViews>
  <sheetFormatPr defaultColWidth="9.00390625" defaultRowHeight="12.75"/>
  <cols>
    <col min="1" max="1" width="13.625" style="13" customWidth="1"/>
    <col min="2" max="2" width="12.875" style="13" customWidth="1"/>
    <col min="3" max="3" width="16.75390625" style="13" customWidth="1"/>
    <col min="4" max="4" width="16.00390625" style="13" customWidth="1"/>
    <col min="5" max="5" width="15.875" style="13" customWidth="1"/>
    <col min="6" max="6" width="13.375" style="13" customWidth="1"/>
    <col min="7" max="7" width="14.125" style="13" customWidth="1"/>
    <col min="8" max="8" width="10.125" style="13" customWidth="1"/>
    <col min="9" max="9" width="9.75390625" style="13" customWidth="1"/>
    <col min="10" max="10" width="10.125" style="13" customWidth="1"/>
    <col min="11" max="11" width="18.00390625" style="13" customWidth="1"/>
    <col min="12" max="13" width="10.625" style="13" customWidth="1"/>
    <col min="14" max="16384" width="9.125" style="13" customWidth="1"/>
  </cols>
  <sheetData>
    <row r="1" spans="2:9" ht="15">
      <c r="B1" s="334" t="s">
        <v>51</v>
      </c>
      <c r="C1" s="334"/>
      <c r="D1" s="334"/>
      <c r="E1" s="334"/>
      <c r="F1" s="334"/>
      <c r="G1" s="334"/>
      <c r="H1" s="335"/>
      <c r="I1" s="335"/>
    </row>
    <row r="2" spans="1:10" ht="42.75">
      <c r="A2" s="32" t="s">
        <v>45</v>
      </c>
      <c r="B2" s="33" t="s">
        <v>14</v>
      </c>
      <c r="C2" s="34" t="s">
        <v>15</v>
      </c>
      <c r="D2" s="34" t="s">
        <v>59</v>
      </c>
      <c r="E2" s="34" t="s">
        <v>60</v>
      </c>
      <c r="F2" s="34" t="s">
        <v>36</v>
      </c>
      <c r="G2" s="34" t="s">
        <v>17</v>
      </c>
      <c r="H2" s="34" t="s">
        <v>13</v>
      </c>
      <c r="I2" s="35"/>
      <c r="J2" s="36"/>
    </row>
    <row r="3" spans="1:8" s="227" customFormat="1" ht="14.25">
      <c r="A3" s="32" t="s">
        <v>46</v>
      </c>
      <c r="B3" s="37">
        <v>32</v>
      </c>
      <c r="C3" s="38">
        <v>6</v>
      </c>
      <c r="D3" s="38" t="s">
        <v>39</v>
      </c>
      <c r="E3" s="38" t="s">
        <v>39</v>
      </c>
      <c r="G3" s="38">
        <v>14</v>
      </c>
      <c r="H3" s="228">
        <v>52</v>
      </c>
    </row>
    <row r="4" spans="1:10" s="227" customFormat="1" ht="15" thickBot="1">
      <c r="A4" s="225" t="s">
        <v>104</v>
      </c>
      <c r="B4" s="226">
        <v>16</v>
      </c>
      <c r="C4" s="49">
        <v>3</v>
      </c>
      <c r="D4" s="49">
        <v>10</v>
      </c>
      <c r="E4" s="49">
        <v>4</v>
      </c>
      <c r="F4" s="38">
        <v>6</v>
      </c>
      <c r="G4" s="49">
        <v>4</v>
      </c>
      <c r="H4" s="229">
        <v>43</v>
      </c>
      <c r="J4"/>
    </row>
    <row r="5" spans="1:8" s="227" customFormat="1" ht="29.25" thickTop="1">
      <c r="A5" s="40" t="s">
        <v>52</v>
      </c>
      <c r="B5" s="41">
        <v>48</v>
      </c>
      <c r="C5" s="42">
        <v>9</v>
      </c>
      <c r="D5" s="42">
        <v>10</v>
      </c>
      <c r="E5" s="42">
        <v>4</v>
      </c>
      <c r="F5" s="42">
        <v>6</v>
      </c>
      <c r="G5" s="42">
        <v>18</v>
      </c>
      <c r="H5" s="43">
        <v>95</v>
      </c>
    </row>
    <row r="6" spans="1:9" ht="36" customHeight="1">
      <c r="A6" s="342" t="s">
        <v>39</v>
      </c>
      <c r="B6" s="342"/>
      <c r="C6" s="342"/>
      <c r="D6" s="31"/>
      <c r="E6" s="44"/>
      <c r="F6" s="44"/>
      <c r="G6" s="31"/>
      <c r="H6" s="31"/>
      <c r="I6" s="45"/>
    </row>
    <row r="7" spans="1:12" s="19" customFormat="1" ht="23.25" customHeight="1">
      <c r="A7" s="344" t="s">
        <v>53</v>
      </c>
      <c r="B7" s="345"/>
      <c r="C7" s="345"/>
      <c r="D7" s="345"/>
      <c r="E7" s="345"/>
      <c r="F7" s="345"/>
      <c r="G7" s="46"/>
      <c r="H7" s="334" t="s">
        <v>54</v>
      </c>
      <c r="I7" s="334"/>
      <c r="J7" s="334"/>
      <c r="K7" s="334"/>
      <c r="L7" s="334"/>
    </row>
    <row r="8" spans="1:13" s="19" customFormat="1" ht="51" customHeight="1" thickBot="1">
      <c r="A8" s="346" t="s">
        <v>19</v>
      </c>
      <c r="B8" s="347"/>
      <c r="C8" s="348"/>
      <c r="D8" s="48" t="s">
        <v>18</v>
      </c>
      <c r="E8" s="48" t="s">
        <v>55</v>
      </c>
      <c r="F8" s="48" t="s">
        <v>32</v>
      </c>
      <c r="H8" s="346" t="s">
        <v>56</v>
      </c>
      <c r="I8" s="347"/>
      <c r="J8" s="348"/>
      <c r="K8" s="47" t="s">
        <v>57</v>
      </c>
      <c r="L8" s="39" t="s">
        <v>18</v>
      </c>
      <c r="M8" s="48" t="s">
        <v>32</v>
      </c>
    </row>
    <row r="9" spans="1:13" s="19" customFormat="1" ht="44.25" customHeight="1" thickTop="1">
      <c r="A9" s="349" t="s">
        <v>110</v>
      </c>
      <c r="B9" s="350"/>
      <c r="C9" s="351"/>
      <c r="D9" s="49">
        <v>4</v>
      </c>
      <c r="E9" s="49">
        <v>6</v>
      </c>
      <c r="F9" s="49">
        <v>9</v>
      </c>
      <c r="H9" s="352" t="s">
        <v>35</v>
      </c>
      <c r="I9" s="353"/>
      <c r="J9" s="354"/>
      <c r="K9" s="41" t="s">
        <v>58</v>
      </c>
      <c r="L9" s="50">
        <v>4</v>
      </c>
      <c r="M9" s="42">
        <v>3</v>
      </c>
    </row>
    <row r="10" spans="1:13" s="19" customFormat="1" ht="53.25" customHeight="1">
      <c r="A10" s="336" t="s">
        <v>111</v>
      </c>
      <c r="B10" s="337"/>
      <c r="C10" s="338"/>
      <c r="D10" s="38">
        <v>4</v>
      </c>
      <c r="E10" s="38">
        <v>4</v>
      </c>
      <c r="F10" s="49">
        <v>6</v>
      </c>
      <c r="G10" s="54"/>
      <c r="H10" s="336" t="s">
        <v>39</v>
      </c>
      <c r="I10" s="337"/>
      <c r="J10" s="338"/>
      <c r="K10" s="34" t="s">
        <v>128</v>
      </c>
      <c r="L10" s="38">
        <v>4</v>
      </c>
      <c r="M10" s="34">
        <v>12</v>
      </c>
    </row>
    <row r="11" spans="1:8" s="19" customFormat="1" ht="53.25" customHeight="1">
      <c r="A11" s="339"/>
      <c r="B11" s="340"/>
      <c r="C11" s="340"/>
      <c r="D11" s="340"/>
      <c r="E11" s="340"/>
      <c r="F11" s="341"/>
      <c r="G11" s="46"/>
      <c r="H11" s="51"/>
    </row>
    <row r="12" spans="1:12" ht="14.25">
      <c r="A12" s="339"/>
      <c r="B12" s="340"/>
      <c r="C12" s="340"/>
      <c r="D12" s="340"/>
      <c r="E12" s="340"/>
      <c r="F12" s="341"/>
      <c r="H12" s="343"/>
      <c r="I12" s="343"/>
      <c r="J12" s="343"/>
      <c r="K12" s="343"/>
      <c r="L12" s="45"/>
    </row>
    <row r="14" spans="7:12" ht="12.75">
      <c r="G14" s="52"/>
      <c r="J14" s="36"/>
      <c r="K14" s="36"/>
      <c r="L14" s="36"/>
    </row>
    <row r="15" spans="5:6" ht="14.25">
      <c r="E15" s="8"/>
      <c r="F15" s="53"/>
    </row>
  </sheetData>
  <sheetProtection/>
  <mergeCells count="13">
    <mergeCell ref="H12:K12"/>
    <mergeCell ref="A12:F12"/>
    <mergeCell ref="A7:F7"/>
    <mergeCell ref="H7:L7"/>
    <mergeCell ref="A8:C8"/>
    <mergeCell ref="H8:J8"/>
    <mergeCell ref="A9:C9"/>
    <mergeCell ref="H9:J9"/>
    <mergeCell ref="B1:I1"/>
    <mergeCell ref="H10:J10"/>
    <mergeCell ref="A10:C10"/>
    <mergeCell ref="A11:F11"/>
    <mergeCell ref="A6:C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headerFooter alignWithMargins="0">
    <oddHeader>&amp;R&amp;F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Ihor</cp:lastModifiedBy>
  <cp:lastPrinted>2012-04-02T17:40:57Z</cp:lastPrinted>
  <dcterms:created xsi:type="dcterms:W3CDTF">2001-11-23T17:26:55Z</dcterms:created>
  <dcterms:modified xsi:type="dcterms:W3CDTF">2002-01-06T21:56:41Z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-488841909</vt:i4>
  </property>
  <property fmtid="{D5CDD505-2E9C-101B-9397-08002B2CF9AE}" pid="3" name="_EmailSubject">
    <vt:lpwstr>plans mag</vt:lpwstr>
  </property>
  <property fmtid="{D5CDD505-2E9C-101B-9397-08002B2CF9AE}" pid="4" name="_AuthorEmail">
    <vt:lpwstr>ihorbyk@darkwing.uoregon.edu</vt:lpwstr>
  </property>
  <property fmtid="{D5CDD505-2E9C-101B-9397-08002B2CF9AE}" pid="5" name="_AuthorEmailDisplayName">
    <vt:lpwstr>Ihor Byk</vt:lpwstr>
  </property>
  <property fmtid="{D5CDD505-2E9C-101B-9397-08002B2CF9AE}" pid="6" name="_ReviewingToolsShownOnce">
    <vt:lpwstr/>
  </property>
</Properties>
</file>